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18" documentId="120_S{2AC9BD13-BADA-5192-A53E-5A8FF88502F6}" xr6:coauthVersionLast="47" xr6:coauthVersionMax="47" xr10:uidLastSave="{662947F1-95E8-4E97-95F1-234E3F3976A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<sst xmlns="http://schemas.openxmlformats.org/spreadsheetml/2006/main" count="180304" uniqueCount="39134">
  <si>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</si>
  <si>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</si>
  <si>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</si>
  <si>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</si>
  <si>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</si>
  <si>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</si>
  <si>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</si>
  <si>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</si>
  <si>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</si>
  <si>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</si>
  <si>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</si>
  <si>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</si>
  <si>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</si>
  <si>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</si>
  <si>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</si>
  <si>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</si>
  <si>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</si>
  <si>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</si>
  <si>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</si>
  <si>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</si>
  <si>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</si>
  <si>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</si>
  <si>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</si>
  <si>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</si>
  <si>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</si>
  <si>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</si>
  <si>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</si>
  <si>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</si>
  <si>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</si>
  <si>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</si>
  <si>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</si>
  <si>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</si>
  <si>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</si>
  <si>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</si>
  <si>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</si>
  <si>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</si>
  <si>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</si>
  <si>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</si>
  <si>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</si>
  <si>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</si>
  <si>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</si>
  <si>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</si>
  <si>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</si>
  <si>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</si>
  <si>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</si>
  <si>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</si>
  <si>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</si>
  <si>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</si>
  <si>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</si>
  <si>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</si>
  <si>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</si>
  <si>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</si>
  <si>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</si>
  <si>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</si>
  <si>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</si>
  <si>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</si>
  <si>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</si>
  <si>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</si>
  <si>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</si>
  <si>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</si>
  <si>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</si>
  <si>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</si>
  <si>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</si>
  <si>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</si>
  <si>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</si>
  <si>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</si>
  <si>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</si>
  <si>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</si>
  <si>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</si>
  <si>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</si>
  <si>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</si>
  <si>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</si>
  <si>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</si>
  <si>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</si>
  <si>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</si>
  <si>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</si>
  <si>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</si>
  <si>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</si>
  <si>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</si>
  <si>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</si>
  <si>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</si>
  <si>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</si>
  <si>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</si>
  <si>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</si>
  <si>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</si>
  <si>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</si>
  <si>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</si>
  <si>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</si>
  <si>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</si>
  <si>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</si>
  <si>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</si>
  <si>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</si>
  <si>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</si>
  <si>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</si>
  <si>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</si>
  <si>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</si>
  <si>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</si>
  <si>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</si>
  <si>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</si>
  <si>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</si>
  <si>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</si>
  <si>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</si>
  <si>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</si>
  <si>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</si>
  <si>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</si>
  <si>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</si>
  <si>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</si>
  <si>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</si>
  <si>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</si>
  <si>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</si>
  <si>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</si>
  <si>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</si>
  <si>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</si>
  <si>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</si>
  <si>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</si>
  <si>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</si>
  <si>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</si>
  <si>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</si>
  <si>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</si>
  <si>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</si>
  <si>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</si>
  <si>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</si>
  <si>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</si>
  <si>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</si>
  <si>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</si>
  <si>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</si>
  <si>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</si>
  <si>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</si>
  <si>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</si>
  <si>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</si>
  <si>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</si>
  <si>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</si>
  <si>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</si>
  <si>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</si>
  <si>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</si>
  <si>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</si>
  <si>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</si>
  <si>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</si>
  <si>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</si>
  <si>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</si>
  <si>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</si>
  <si>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</si>
  <si>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</si>
  <si>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</si>
  <si>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</si>
  <si>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</si>
  <si>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</si>
  <si>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</si>
  <si>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</si>
  <si>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</si>
  <si>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</si>
  <si>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</si>
  <si>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</si>
  <si>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</si>
  <si>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</si>
  <si>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</si>
  <si>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</si>
  <si>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</si>
  <si>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</si>
  <si>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</si>
  <si>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</si>
  <si>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</si>
  <si>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</si>
  <si>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</si>
  <si>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</si>
  <si>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</si>
  <si>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</si>
  <si>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</si>
  <si>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</si>
  <si>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</si>
  <si>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</si>
  <si>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</si>
  <si>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</si>
  <si>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</si>
  <si>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</si>
  <si>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</si>
  <si>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</si>
  <si>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</si>
  <si>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</si>
  <si>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</si>
  <si>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</si>
  <si>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</si>
  <si>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</si>
  <si>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</si>
  <si>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</si>
  <si>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</si>
  <si>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</si>
  <si>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</si>
  <si>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</si>
  <si>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</si>
  <si>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</si>
  <si>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</si>
  <si>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</si>
  <si>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</si>
  <si>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</si>
  <si>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</si>
  <si>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</si>
  <si>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</si>
  <si>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</si>
  <si>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</si>
  <si>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</si>
  <si>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</si>
  <si>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</si>
  <si>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</si>
  <si>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</si>
  <si>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</si>
  <si>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</si>
  <si>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</si>
  <si>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</si>
  <si>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</si>
  <si>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</si>
  <si>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</si>
  <si>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</si>
  <si>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</si>
  <si>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</si>
  <si>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</si>
  <si>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</si>
  <si>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</si>
  <si>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</si>
  <si>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</si>
  <si>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</si>
  <si>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</si>
  <si>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</si>
  <si>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</si>
  <si>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</si>
  <si>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</si>
  <si>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</si>
  <si>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</si>
  <si>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</si>
  <si>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</si>
  <si>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</si>
  <si>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</si>
  <si>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</si>
  <si>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</si>
  <si>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</si>
  <si>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</si>
  <si>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</si>
  <si>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</si>
  <si>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</si>
  <si>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</si>
  <si>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</si>
  <si>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</si>
  <si>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</si>
  <si>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</si>
  <si>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</si>
  <si>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</si>
  <si>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</si>
  <si>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</si>
  <si>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</si>
  <si>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</si>
  <si>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</si>
  <si>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</si>
  <si>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</si>
  <si>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</si>
  <si>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</si>
  <si>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</si>
  <si>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</si>
  <si>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</si>
  <si>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</si>
  <si>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</si>
  <si>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</si>
  <si>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</si>
  <si>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</si>
  <si>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</si>
  <si>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</si>
  <si>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</si>
  <si>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</si>
  <si>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</si>
  <si>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</si>
  <si>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</si>
  <si>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</si>
  <si>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</si>
  <si>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</si>
  <si>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</si>
  <si>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</si>
  <si>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</si>
  <si>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</si>
  <si>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</si>
  <si>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</si>
  <si>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</si>
  <si>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</si>
  <si>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</si>
  <si>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</si>
  <si>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</si>
  <si>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</si>
  <si>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</si>
  <si>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</si>
  <si>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</si>
  <si>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</si>
  <si>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</si>
  <si>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</si>
  <si>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</si>
  <si>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</si>
  <si>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</si>
  <si>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</si>
  <si>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</si>
  <si>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</si>
  <si>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</si>
  <si>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</si>
  <si>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</si>
  <si>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</si>
  <si>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</si>
  <si>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</si>
  <si>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</si>
  <si>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</si>
  <si>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</si>
  <si>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</si>
  <si>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</si>
  <si>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</si>
  <si>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</si>
  <si>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</si>
  <si>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</si>
  <si>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</si>
  <si>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</si>
  <si>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</si>
  <si>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</si>
  <si>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</si>
  <si>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</si>
  <si>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</si>
  <si>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</si>
  <si>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</si>
  <si>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</si>
  <si>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</si>
  <si>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</si>
  <si>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</si>
  <si>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</si>
  <si>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</si>
  <si>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</si>
  <si>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</si>
  <si>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</si>
  <si>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</si>
  <si>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</si>
  <si>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</si>
  <si>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</si>
  <si>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</si>
  <si>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</si>
  <si>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</si>
  <si>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</si>
  <si>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</si>
  <si>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</si>
  <si>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</si>
  <si>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</si>
  <si>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</si>
  <si>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</si>
  <si>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</si>
  <si>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</si>
  <si>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</si>
  <si>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</si>
  <si>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</si>
  <si>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</si>
  <si>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</si>
  <si>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</si>
  <si>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</si>
  <si>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</si>
  <si>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</si>
  <si>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</si>
  <si>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</si>
  <si>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</si>
  <si>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</si>
  <si>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</si>
  <si>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</si>
  <si>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</si>
  <si>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</si>
  <si>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</si>
  <si>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</si>
  <si>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</si>
  <si>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</si>
  <si>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</si>
  <si>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</si>
  <si>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</si>
  <si>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</si>
  <si>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</si>
  <si>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</si>
  <si>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</si>
  <si>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</si>
  <si>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</si>
  <si>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</si>
  <si>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</si>
  <si>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</si>
  <si>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</si>
  <si>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</si>
  <si>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</si>
  <si>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</si>
  <si>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</si>
  <si>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</si>
  <si>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</si>
  <si>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</si>
  <si>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</si>
  <si>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</si>
  <si>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</si>
  <si>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</si>
  <si>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</si>
  <si>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</si>
  <si>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</si>
  <si>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</si>
  <si>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</si>
  <si>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</si>
  <si>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</si>
  <si>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</si>
  <si>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</si>
  <si>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</si>
  <si>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</si>
  <si>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</si>
  <si>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</si>
  <si>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</si>
  <si>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</si>
  <si>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</si>
  <si>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</si>
  <si>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</si>
  <si>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</si>
  <si>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</si>
  <si>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</si>
  <si>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</si>
  <si>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</si>
  <si>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</si>
  <si>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</si>
  <si>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</si>
  <si>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</si>
  <si>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</si>
  <si>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</si>
  <si>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</si>
  <si>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</si>
  <si>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</si>
  <si>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</si>
  <si>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</si>
  <si>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</si>
  <si>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</si>
  <si>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</si>
  <si>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</si>
  <si>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</si>
  <si>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</si>
  <si>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</si>
  <si>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</si>
  <si>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</si>
  <si>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</si>
  <si>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</si>
  <si>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</si>
  <si>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</si>
  <si>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</si>
  <si>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</si>
  <si>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</si>
  <si>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</si>
  <si>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</si>
  <si>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</si>
  <si>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</si>
  <si>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</si>
  <si>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</si>
  <si>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</si>
  <si>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</si>
  <si>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</si>
  <si>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</si>
  <si>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</si>
  <si>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</si>
  <si>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</si>
  <si>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</si>
  <si>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</si>
  <si>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</si>
  <si>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</si>
  <si>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</si>
  <si>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</si>
  <si>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</si>
  <si>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</si>
  <si>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</si>
  <si>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</si>
  <si>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</si>
  <si>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</si>
  <si>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</si>
  <si>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</si>
  <si>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</si>
  <si>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</si>
  <si>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</si>
  <si>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</si>
  <si>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</si>
  <si>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</si>
  <si>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</si>
  <si>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</si>
  <si>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</si>
  <si>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</si>
  <si>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</si>
  <si>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</si>
  <si>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</si>
  <si>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</si>
  <si>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</si>
  <si>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</si>
  <si>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</si>
  <si>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</si>
  <si>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</si>
  <si>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</si>
  <si>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</si>
  <si>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</si>
  <si>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</si>
  <si>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</si>
  <si>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</si>
  <si>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</si>
  <si>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</si>
  <si>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</si>
  <si>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</si>
  <si>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</si>
  <si>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</si>
  <si>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</si>
  <si>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</si>
  <si>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</si>
  <si>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</si>
  <si>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</si>
  <si>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</si>
  <si>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</si>
  <si>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</si>
  <si>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</si>
  <si>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</si>
  <si>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</si>
  <si>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</si>
  <si>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</si>
  <si>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</si>
  <si>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</si>
  <si>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</si>
  <si>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</si>
  <si>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</si>
  <si>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</si>
  <si>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</si>
  <si>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</si>
  <si>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</si>
  <si>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</si>
  <si>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</si>
  <si>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</si>
  <si>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</si>
  <si>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</si>
  <si>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</si>
  <si>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</si>
  <si>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</si>
  <si>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</si>
  <si>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</si>
  <si>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</si>
  <si>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</si>
  <si>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</si>
  <si>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</si>
  <si>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</si>
  <si>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</si>
  <si>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</si>
  <si>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</si>
  <si>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</si>
  <si>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</si>
  <si>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</si>
  <si>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</si>
  <si>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</si>
  <si>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</si>
  <si>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</si>
  <si>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</si>
  <si>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</si>
  <si>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</si>
  <si>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</si>
  <si>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</si>
  <si>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</si>
  <si>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</si>
  <si>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</si>
  <si>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</si>
  <si>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</si>
  <si>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</si>
  <si>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</si>
  <si>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</si>
  <si>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</si>
  <si>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</si>
  <si>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</si>
  <si>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</si>
  <si>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</si>
  <si>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</si>
  <si>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</si>
  <si>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</si>
  <si>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</si>
  <si>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</si>
  <si>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</si>
  <si>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</si>
  <si>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</si>
  <si>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</si>
  <si>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</si>
  <si>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</si>
  <si>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</si>
  <si>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</si>
  <si>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</si>
  <si>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</si>
  <si>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</si>
  <si>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</si>
  <si>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</si>
  <si>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</si>
  <si>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</si>
  <si>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</si>
  <si>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</si>
  <si>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</si>
  <si>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</si>
  <si>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</si>
  <si>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</si>
  <si>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</si>
  <si>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</si>
  <si>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</si>
  <si>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</si>
  <si>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</si>
  <si>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</si>
  <si>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</si>
  <si>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</si>
  <si>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</si>
  <si>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</si>
  <si>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</si>
  <si>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</si>
  <si>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</si>
  <si>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</si>
  <si>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</si>
  <si>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</si>
  <si>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</si>
  <si>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</si>
  <si>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</si>
  <si>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</si>
  <si>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</si>
  <si>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</si>
  <si>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</si>
  <si>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</si>
  <si>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</si>
  <si>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</si>
  <si>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</si>
  <si>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</si>
  <si>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</si>
  <si>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</si>
  <si>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</si>
  <si>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</si>
  <si>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</si>
  <si>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</si>
  <si>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</si>
  <si>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</si>
  <si>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</si>
  <si>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</si>
  <si>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</si>
  <si>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</si>
  <si>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</si>
  <si>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</si>
  <si>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</si>
  <si>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</si>
  <si>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</si>
  <si>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</si>
  <si>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</si>
  <si>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</si>
  <si>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</si>
  <si>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</si>
  <si>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</si>
  <si>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</si>
  <si>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</si>
  <si>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</si>
  <si>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</si>
  <si>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</si>
  <si>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</si>
  <si>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</si>
  <si>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</si>
  <si>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</si>
  <si>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</si>
  <si>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</si>
  <si>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</si>
  <si>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</si>
  <si>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</si>
  <si>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</si>
  <si>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</si>
  <si>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</si>
  <si>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</si>
  <si>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</si>
  <si>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</si>
  <si>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</si>
  <si>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</si>
  <si>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</si>
  <si>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</si>
  <si>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</si>
  <si>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</si>
  <si>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</si>
  <si>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</si>
  <si>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</si>
  <si>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</si>
  <si>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</si>
  <si>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</si>
  <si>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</si>
  <si>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</si>
  <si>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</si>
  <si>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</si>
  <si>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</si>
  <si>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</si>
  <si>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</si>
  <si>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</si>
  <si>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</si>
  <si>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</si>
  <si>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</si>
  <si>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</si>
  <si>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</si>
  <si>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</si>
  <si>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</si>
  <si>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</si>
  <si>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</si>
  <si>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</si>
  <si>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</si>
  <si>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</si>
  <si>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</si>
  <si>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</si>
  <si>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</si>
  <si>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</si>
  <si>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</si>
  <si>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</si>
  <si>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</si>
  <si>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</si>
  <si>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</si>
  <si>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</si>
  <si>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</si>
  <si>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</si>
  <si>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</si>
  <si>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</si>
  <si>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</si>
  <si>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</si>
  <si>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</si>
  <si>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</si>
  <si>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</si>
  <si>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</si>
  <si>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</si>
  <si>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</si>
  <si>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</si>
  <si>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</si>
  <si>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</si>
  <si>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</si>
  <si>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</si>
  <si>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</si>
  <si>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</si>
  <si>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</si>
  <si>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</si>
  <si>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</si>
  <si>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</si>
  <si>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</si>
  <si>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</si>
  <si>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</si>
  <si>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</si>
  <si>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</si>
  <si>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</si>
  <si>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</si>
  <si>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</si>
  <si>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</si>
  <si>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</si>
  <si>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</si>
  <si>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</si>
  <si>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</si>
  <si>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</si>
  <si>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</si>
  <si>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</si>
  <si>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</si>
  <si>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</si>
  <si>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</si>
  <si>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</si>
  <si>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</si>
  <si>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</si>
  <si>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</si>
  <si>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</si>
  <si>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</si>
  <si>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</si>
  <si>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</si>
  <si>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</si>
  <si>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</si>
  <si>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</si>
  <si>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</si>
  <si>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</si>
  <si>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</si>
  <si>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</si>
  <si>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</si>
  <si>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</si>
  <si>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</si>
  <si>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</si>
  <si>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</si>
  <si>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</si>
  <si>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</si>
  <si>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</si>
  <si>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</si>
  <si>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</si>
  <si>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</si>
  <si>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</si>
  <si>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</si>
  <si>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</si>
  <si>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</si>
  <si>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</si>
  <si>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</si>
  <si>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</si>
  <si>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</si>
  <si>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</si>
  <si>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</si>
  <si>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</si>
  <si>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</si>
  <si>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</si>
  <si>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</si>
  <si>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</si>
  <si>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</si>
  <si>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</si>
  <si>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</si>
  <si>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</si>
  <si>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</si>
  <si>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</si>
  <si>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</si>
  <si>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</si>
  <si>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</si>
  <si>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</si>
  <si>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</si>
  <si>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</si>
  <si>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</si>
  <si>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</si>
  <si>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</si>
  <si>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</si>
  <si>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</si>
  <si>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</si>
  <si>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</si>
  <si>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</si>
  <si>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</si>
  <si>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</si>
  <si>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</si>
  <si>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</si>
  <si>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</si>
  <si>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</si>
  <si>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</si>
  <si>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</si>
  <si>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</si>
  <si>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</si>
  <si>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</si>
  <si>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</si>
  <si>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</si>
  <si>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</si>
  <si>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</si>
  <si>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</si>
  <si>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</si>
  <si>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</si>
  <si>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</si>
  <si>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</si>
  <si>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</si>
  <si>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</si>
  <si>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</si>
  <si>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</si>
  <si>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</si>
  <si>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</si>
  <si>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</si>
  <si>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</si>
  <si>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</si>
  <si>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</si>
  <si>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</si>
  <si>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</si>
  <si>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</si>
  <si>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</si>
  <si>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</si>
  <si>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</si>
  <si>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</si>
  <si>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</si>
  <si>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</si>
  <si>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</si>
  <si>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</si>
  <si>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</si>
  <si>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</si>
  <si>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</si>
  <si>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</si>
  <si>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</si>
  <si>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</si>
  <si>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</si>
  <si>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</si>
  <si>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</si>
  <si>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</si>
  <si>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</si>
  <si>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</si>
  <si>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</si>
  <si>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</si>
  <si>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</si>
  <si>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</si>
  <si>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</si>
  <si>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</si>
  <si>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</si>
  <si>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</si>
  <si>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</si>
  <si>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</si>
  <si>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</si>
  <si>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</si>
  <si>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</si>
  <si>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</si>
  <si>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</si>
  <si>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</si>
  <si>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</si>
  <si>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</si>
  <si>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</si>
  <si>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</si>
  <si>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</si>
  <si>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</si>
  <si>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</si>
  <si>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</si>
  <si>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</si>
  <si>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</si>
  <si>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</si>
  <si>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</si>
  <si>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</si>
  <si>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</si>
  <si>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</si>
  <si>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</si>
  <si>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</si>
  <si>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</si>
  <si>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</si>
  <si>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</si>
  <si>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</si>
  <si>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</si>
  <si>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</si>
  <si>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</si>
  <si>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</si>
  <si>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</si>
  <si>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</si>
  <si>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</si>
  <si>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</si>
  <si>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</si>
  <si>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</si>
  <si>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</si>
  <si>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</si>
  <si>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</si>
  <si>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</si>
  <si>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</si>
  <si>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</si>
  <si>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</si>
  <si>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</si>
  <si>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</si>
  <si>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</si>
  <si>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</si>
  <si>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</si>
  <si>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</si>
  <si>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</si>
  <si>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</si>
  <si>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</si>
  <si>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</si>
  <si>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</si>
  <si>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</si>
  <si>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</si>
  <si>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</si>
  <si>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</si>
  <si>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</si>
  <si>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</si>
  <si>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</si>
  <si>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</si>
  <si>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</si>
  <si>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</si>
  <si>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</si>
  <si>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</si>
  <si>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</si>
  <si>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</si>
  <si>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</si>
  <si>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</si>
  <si>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</si>
  <si>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</si>
  <si>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</si>
  <si>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</si>
  <si>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</si>
  <si>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</si>
  <si>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</si>
  <si>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</si>
  <si>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</si>
  <si>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</si>
  <si>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</si>
  <si>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</si>
  <si>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</si>
  <si>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</si>
  <si>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</si>
  <si>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</si>
  <si>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</si>
  <si>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</si>
  <si>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</si>
  <si>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</si>
  <si>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</si>
  <si>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</si>
  <si>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</si>
  <si>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</si>
  <si>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</si>
  <si>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</si>
  <si>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</si>
  <si>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</si>
  <si>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</si>
  <si>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</si>
  <si>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</si>
  <si>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</si>
  <si>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</si>
  <si>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</si>
  <si>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</si>
  <si>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</si>
  <si>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</si>
  <si>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</si>
  <si>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</si>
  <si>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</si>
  <si>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</si>
  <si>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</si>
  <si>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</si>
  <si>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</si>
  <si>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</si>
  <si>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</si>
  <si>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</si>
  <si>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</si>
  <si>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</si>
  <si>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</si>
  <si>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</si>
  <si>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</si>
  <si>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</si>
  <si>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</si>
  <si>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</si>
  <si>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</si>
  <si>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</si>
  <si>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</si>
  <si>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</si>
  <si>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</si>
  <si>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</si>
  <si>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</si>
  <si>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</si>
  <si>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</si>
  <si>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</si>
  <si>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</si>
  <si>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</si>
  <si>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</si>
  <si>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</si>
  <si>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</si>
  <si>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</si>
  <si>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</si>
  <si>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</si>
  <si>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</si>
  <si>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</si>
  <si>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</si>
  <si>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</si>
  <si>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</si>
  <si>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</si>
  <si>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</si>
  <si>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</si>
  <si>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</si>
  <si>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</si>
  <si>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</si>
  <si>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</si>
  <si>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</si>
  <si>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</si>
  <si>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</si>
  <si>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</si>
  <si>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</si>
  <si>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</si>
  <si>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</si>
  <si>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</si>
  <si>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</si>
  <si>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</si>
  <si>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</si>
  <si>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</si>
  <si>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</si>
  <si>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</si>
  <si>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</si>
  <si>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</si>
  <si>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</si>
  <si>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</si>
  <si>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</si>
  <si>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</si>
  <si>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</si>
  <si>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</si>
  <si>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</si>
  <si>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</si>
  <si>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</si>
  <si>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</si>
  <si>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</si>
  <si>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</si>
  <si>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</si>
  <si>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</si>
  <si>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</si>
  <si>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</si>
  <si>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</si>
  <si>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</si>
  <si>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</si>
  <si>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</si>
  <si>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</si>
  <si>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</si>
  <si>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</si>
  <si>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</si>
  <si>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</si>
  <si>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</si>
  <si>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</si>
  <si>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</si>
  <si>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</si>
  <si>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</si>
  <si>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</si>
  <si>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</si>
  <si>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</si>
  <si>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</si>
  <si>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</si>
  <si>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</si>
  <si>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</si>
  <si>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</si>
  <si>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</si>
  <si>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</si>
  <si>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</si>
  <si>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</si>
  <si>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</si>
  <si>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</si>
  <si>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</si>
  <si>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</si>
  <si>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</si>
  <si>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</si>
  <si>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</si>
  <si>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</si>
  <si>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</si>
  <si>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</si>
  <si>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</si>
  <si>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</si>
  <si>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</si>
  <si>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</si>
  <si>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</si>
  <si>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</si>
  <si>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</si>
  <si>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</si>
  <si>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</si>
  <si>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</si>
  <si>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</si>
  <si>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</si>
  <si>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</si>
  <si>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</si>
  <si>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</si>
  <si>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</si>
  <si>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</si>
  <si>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</si>
  <si>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</si>
  <si>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</si>
  <si>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</si>
  <si>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</si>
  <si>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</si>
  <si>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</si>
  <si>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</si>
  <si>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</si>
  <si>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</si>
  <si>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</si>
  <si>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</si>
  <si>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</si>
  <si>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</si>
  <si>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</si>
  <si>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</si>
  <si>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</si>
  <si>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</si>
  <si>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</si>
  <si>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</si>
  <si>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</si>
  <si>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</si>
  <si>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</si>
  <si>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</si>
  <si>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</si>
  <si>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</si>
  <si>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</si>
  <si>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</si>
  <si>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</si>
  <si>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</si>
  <si>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</si>
  <si>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</si>
  <si>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</si>
  <si>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</si>
  <si>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</si>
  <si>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</si>
  <si>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</si>
  <si>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</si>
  <si>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</si>
  <si>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</si>
  <si>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</si>
  <si>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</si>
  <si>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</si>
  <si>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</si>
  <si>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</si>
  <si>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</si>
  <si>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</si>
  <si>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</si>
  <si>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</si>
  <si>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</si>
  <si>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</si>
  <si>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</si>
  <si>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</si>
  <si>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</si>
  <si>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</si>
  <si>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</si>
  <si>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</si>
  <si>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</si>
  <si>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</si>
  <si>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</si>
  <si>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</si>
  <si>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</si>
  <si>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</si>
  <si>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</si>
  <si>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</si>
  <si>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</si>
  <si>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</si>
  <si>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</si>
  <si>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</si>
  <si>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</si>
  <si>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</si>
  <si>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</si>
  <si>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</si>
  <si>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</si>
  <si>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</si>
  <si>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</si>
  <si>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</si>
  <si>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</si>
  <si>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</si>
  <si>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</si>
  <si>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</si>
  <si>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</si>
  <si>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</si>
  <si>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</si>
  <si>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</si>
  <si>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</si>
  <si>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</si>
  <si>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</si>
  <si>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</si>
  <si>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</si>
  <si>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</si>
  <si>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</si>
  <si>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</si>
  <si>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</si>
  <si>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</si>
  <si>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</si>
  <si>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</si>
  <si>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</si>
  <si>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</si>
  <si>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</si>
  <si>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</si>
  <si>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</si>
  <si>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</si>
  <si>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</si>
  <si>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</si>
  <si>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</si>
  <si>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</si>
  <si>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</si>
  <si>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</si>
  <si>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</si>
  <si>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</si>
  <si>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</si>
  <si>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</si>
  <si>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</si>
  <si>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</si>
  <si>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</si>
  <si>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</si>
  <si>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</si>
  <si>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</si>
  <si>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</si>
  <si>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</si>
  <si>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</si>
  <si>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</si>
  <si>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</si>
  <si>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</si>
  <si>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</si>
  <si>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</si>
  <si>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</si>
  <si>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</si>
  <si>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</si>
  <si>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</si>
  <si>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</si>
  <si>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</si>
  <si>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</si>
  <si>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</si>
  <si>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</si>
  <si>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</si>
  <si>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</si>
  <si>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</si>
  <si>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</si>
  <si>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</si>
  <si>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</si>
  <si>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</si>
  <si>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</si>
  <si>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</si>
  <si>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</si>
  <si>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</si>
  <si>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</si>
  <si>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</si>
  <si>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</si>
  <si>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</si>
  <si>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</si>
  <si>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</si>
  <si>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</si>
  <si>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</si>
  <si>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</si>
  <si>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</si>
  <si>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</si>
  <si>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</si>
  <si>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</si>
  <si>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</si>
  <si>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</si>
  <si>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</si>
  <si>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</si>
  <si>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</si>
  <si>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</si>
  <si>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</si>
  <si>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</si>
  <si>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</si>
  <si>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</si>
  <si>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</si>
  <si>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</si>
  <si>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</si>
  <si>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</si>
  <si>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</si>
  <si>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</si>
  <si>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</si>
  <si>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</si>
  <si>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</si>
  <si>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</si>
  <si>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</si>
  <si>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</si>
  <si>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</si>
  <si>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</si>
  <si>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</si>
  <si>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</si>
  <si>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</si>
  <si>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</si>
  <si>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</si>
  <si>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</si>
  <si>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</si>
  <si>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</si>
  <si>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</si>
  <si>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</si>
  <si>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</si>
  <si>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</si>
  <si>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</si>
  <si>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</si>
  <si>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</si>
  <si>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</si>
  <si>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</si>
  <si>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</si>
  <si>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</si>
  <si>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</si>
  <si>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</si>
  <si>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</si>
  <si>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</si>
  <si>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</si>
  <si>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</si>
  <si>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</si>
  <si>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</si>
  <si>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</si>
  <si>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</si>
  <si>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</si>
  <si>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</si>
  <si>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</si>
  <si>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</si>
  <si>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</si>
  <si>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</si>
  <si>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</si>
  <si>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</si>
  <si>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</si>
  <si>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</si>
  <si>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</si>
  <si>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</si>
  <si>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</si>
  <si>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</si>
  <si>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</si>
  <si>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</si>
  <si>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</si>
  <si>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</si>
  <si>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</si>
  <si>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</si>
  <si>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</si>
  <si>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</si>
  <si>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</si>
  <si>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</si>
  <si>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</si>
  <si>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</si>
  <si>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</si>
  <si>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</si>
  <si>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</si>
  <si>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</si>
  <si>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</si>
  <si>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</si>
  <si>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</si>
  <si>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</si>
  <si>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</si>
  <si>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</si>
  <si>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</si>
  <si>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</si>
  <si>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</si>
  <si>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</si>
  <si>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</si>
  <si>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</si>
  <si>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</si>
  <si>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</si>
  <si>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</si>
  <si>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</si>
  <si>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</si>
  <si>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</si>
  <si>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</si>
  <si>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</si>
  <si>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</si>
  <si>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</si>
  <si>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</si>
  <si>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</si>
  <si>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</si>
  <si>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</si>
  <si>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</si>
  <si>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</si>
  <si>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</si>
  <si>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</si>
  <si>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</si>
  <si>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</si>
  <si>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</si>
  <si>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</si>
  <si>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</si>
  <si>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</si>
  <si>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</si>
  <si>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</si>
  <si>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</si>
  <si>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</si>
  <si>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</si>
  <si>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</si>
  <si>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</si>
  <si>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</si>
  <si>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</si>
  <si>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</si>
  <si>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</si>
  <si>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</si>
  <si>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</si>
  <si>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</si>
  <si>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</si>
  <si>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</si>
  <si>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</si>
  <si>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</si>
  <si>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</si>
  <si>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</si>
  <si>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</si>
  <si>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</si>
  <si>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</si>
  <si>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</si>
  <si>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</si>
  <si>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</si>
  <si>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</si>
  <si>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</si>
  <si>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</si>
  <si>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</si>
  <si>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</si>
  <si>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</si>
  <si>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</si>
  <si>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</si>
  <si>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</si>
  <si>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</si>
  <si>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</si>
  <si>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</si>
  <si>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</si>
  <si>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</si>
  <si>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</si>
  <si>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</si>
  <si>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</si>
  <si>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</si>
  <si>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</si>
  <si>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</si>
  <si>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</si>
  <si>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</si>
  <si>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</si>
  <si>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</si>
  <si>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</si>
  <si>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</si>
  <si>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</si>
  <si>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</si>
  <si>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</si>
  <si>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</si>
  <si>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</si>
  <si>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</si>
  <si>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</si>
  <si>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</si>
  <si>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</si>
  <si>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</si>
  <si>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</si>
  <si>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</si>
  <si>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</si>
  <si>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</si>
  <si>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</si>
  <si>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</si>
  <si>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</si>
  <si>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</si>
  <si>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</si>
  <si>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</si>
  <si>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</si>
  <si>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</si>
  <si>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</si>
  <si>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</si>
  <si>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</si>
  <si>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</si>
  <si>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</si>
  <si>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</si>
  <si>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</si>
  <si>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</si>
  <si>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</si>
  <si>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</si>
  <si>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</si>
  <si>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</si>
  <si>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</si>
  <si>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</si>
  <si>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</si>
  <si>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</si>
  <si>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</si>
  <si>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</si>
  <si>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</si>
  <si>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</si>
  <si>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</si>
  <si>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</si>
  <si>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</si>
  <si>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</si>
  <si>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</si>
  <si>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</si>
  <si>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</si>
  <si>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</si>
  <si>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</si>
  <si>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</si>
  <si>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</si>
  <si>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</si>
  <si>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</si>
  <si>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</si>
  <si>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</si>
  <si>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</si>
  <si>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</si>
  <si>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</si>
  <si>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</si>
  <si>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</si>
  <si>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</si>
  <si>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</si>
  <si>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</si>
  <si>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</si>
  <si>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</si>
  <si>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</si>
  <si>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</si>
  <si>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</si>
  <si>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</si>
  <si>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</si>
  <si>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</si>
  <si>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</si>
  <si>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</si>
  <si>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</si>
  <si>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</si>
  <si>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</si>
  <si>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</si>
  <si>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</si>
  <si>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</si>
  <si>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</si>
  <si>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</si>
  <si>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</si>
  <si>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</si>
  <si>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</si>
  <si>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</si>
  <si>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</si>
  <si>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</si>
  <si>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</si>
  <si>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</si>
  <si>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</si>
  <si>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</si>
  <si>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</si>
  <si>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</si>
  <si>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</si>
  <si>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</si>
  <si>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</si>
  <si>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</si>
  <si>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</si>
  <si>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</si>
  <si>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</si>
  <si>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</si>
  <si>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</si>
  <si>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</si>
  <si>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</si>
  <si>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</si>
  <si>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</si>
  <si>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</si>
  <si>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</si>
  <si>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</si>
  <si>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</si>
  <si>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</si>
  <si>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</si>
  <si>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</si>
  <si>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</si>
  <si>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</si>
  <si>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</si>
  <si>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</si>
  <si>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</si>
  <si>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</si>
  <si>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</si>
  <si>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</si>
  <si>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</si>
  <si>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</si>
  <si>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</si>
  <si>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</si>
  <si>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</si>
  <si>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</si>
  <si>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</si>
  <si>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</si>
  <si>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</si>
  <si>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</si>
  <si>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</si>
  <si>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</si>
  <si>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</si>
  <si>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</si>
  <si>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</si>
  <si>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</si>
  <si>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</si>
  <si>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</si>
  <si>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</si>
  <si>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</si>
  <si>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</si>
  <si>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</si>
  <si>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</si>
  <si>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</si>
  <si>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</si>
  <si>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</si>
  <si>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</si>
  <si>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</si>
  <si>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</si>
  <si>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</si>
  <si>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</si>
  <si>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</si>
  <si>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</si>
  <si>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</si>
  <si>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</si>
  <si>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</si>
  <si>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</si>
  <si>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</si>
  <si>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</si>
  <si>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</si>
  <si>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</si>
  <si>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</si>
  <si>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</si>
  <si>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</si>
  <si>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</si>
  <si>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</si>
  <si>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</si>
  <si>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</si>
  <si>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</si>
  <si>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</si>
  <si>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</si>
  <si>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</si>
  <si>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</si>
  <si>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</si>
  <si>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</si>
  <si>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</si>
  <si>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</si>
  <si>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</si>
  <si>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</si>
  <si>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</si>
  <si>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</si>
  <si>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</si>
  <si>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</si>
  <si>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</si>
  <si>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</si>
  <si>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</si>
  <si>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</si>
  <si>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</si>
  <si>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</si>
  <si>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</si>
  <si>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</si>
  <si>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</si>
  <si>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</si>
  <si>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</si>
  <si>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</si>
  <si>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</si>
  <si>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</si>
  <si>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</si>
  <si>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</si>
  <si>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</si>
  <si>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</si>
  <si>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</si>
  <si>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</si>
  <si>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</si>
  <si>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</si>
  <si>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</si>
  <si>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</si>
  <si>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</si>
  <si>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</si>
  <si>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</si>
  <si>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</si>
  <si>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</si>
  <si>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</si>
  <si>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</si>
  <si>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</si>
  <si>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</si>
  <si>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</si>
  <si>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</si>
  <si>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</si>
  <si>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</si>
  <si>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</si>
  <si>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</si>
  <si>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</si>
  <si>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</si>
  <si>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</si>
  <si>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</si>
  <si>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</si>
  <si>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</si>
  <si>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</si>
  <si>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</si>
  <si>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</si>
  <si>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</si>
  <si>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</si>
  <si>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</si>
  <si>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</si>
  <si>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</si>
  <si>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</si>
  <si>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</si>
  <si>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</si>
  <si>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</si>
  <si>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</si>
  <si>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</si>
  <si>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</si>
  <si>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</si>
  <si>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</si>
  <si>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</si>
  <si>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</si>
  <si>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</si>
  <si>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</si>
  <si>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</si>
  <si>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</si>
  <si>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</si>
  <si>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</si>
  <si>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</si>
  <si>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</si>
  <si>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</si>
  <si>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</si>
  <si>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</si>
  <si>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</si>
  <si>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</si>
  <si>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</si>
  <si>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</si>
  <si>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</si>
  <si>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</si>
  <si>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</si>
  <si>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</si>
  <si>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</si>
  <si>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</si>
  <si>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</si>
  <si>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</si>
  <si>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</si>
  <si>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</si>
  <si>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</si>
  <si>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</si>
  <si>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</si>
  <si>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</si>
  <si>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</si>
  <si>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</si>
  <si>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</si>
  <si>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</si>
  <si>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</si>
  <si>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</si>
  <si>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</si>
  <si>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</si>
  <si>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</si>
  <si>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</si>
  <si>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</si>
  <si>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</si>
  <si>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</si>
  <si>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</si>
  <si>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</si>
  <si>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</si>
  <si>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</si>
  <si>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</si>
  <si>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</si>
  <si>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</si>
  <si>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</si>
  <si>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</si>
  <si>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</si>
  <si>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</si>
  <si>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</si>
  <si>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</si>
  <si>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</si>
  <si>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</si>
  <si>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</si>
  <si>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</si>
  <si>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</si>
  <si>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</si>
  <si>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</si>
  <si>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</si>
  <si>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</si>
  <si>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</si>
  <si>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</si>
  <si>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</si>
  <si>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</si>
  <si>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</si>
  <si>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</si>
  <si>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</si>
  <si>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</si>
  <si>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</si>
  <si>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</si>
  <si>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</si>
  <si>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</si>
  <si>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</si>
  <si>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</si>
  <si>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</si>
  <si>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</si>
  <si>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</si>
  <si>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</si>
  <si>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</si>
  <si>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</si>
  <si>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</si>
  <si>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</si>
  <si>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</si>
  <si>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</si>
  <si>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</si>
  <si>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</si>
  <si>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</si>
  <si>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</si>
  <si>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</si>
  <si>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</si>
  <si>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</si>
  <si>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</si>
  <si>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</si>
  <si>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</si>
  <si>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</si>
  <si>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</si>
  <si>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</si>
  <si>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</si>
  <si>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</si>
  <si>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</si>
  <si>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</si>
  <si>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</si>
  <si>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</si>
  <si>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</si>
  <si>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</si>
  <si>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</si>
  <si>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</si>
  <si>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</si>
  <si>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</si>
  <si>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</si>
  <si>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</si>
  <si>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</si>
  <si>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</si>
  <si>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</si>
  <si>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</si>
  <si>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</si>
  <si>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</si>
  <si>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</si>
  <si>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</si>
  <si>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</si>
  <si>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</si>
  <si>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</si>
  <si>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</si>
  <si>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</si>
  <si>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</si>
  <si>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</si>
  <si>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</si>
  <si>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</si>
  <si>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</si>
  <si>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</si>
  <si>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</si>
  <si>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</si>
  <si>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</si>
  <si>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</si>
  <si>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</si>
  <si>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</si>
  <si>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</si>
  <si>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</si>
  <si>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</si>
  <si>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</si>
  <si>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</si>
  <si>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</si>
  <si>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</si>
  <si>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</si>
  <si>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</si>
  <si>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</si>
  <si>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</si>
  <si>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</si>
  <si>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</si>
  <si>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</si>
  <si>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</si>
  <si>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</si>
  <si>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</si>
  <si>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</si>
  <si>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</si>
  <si>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</si>
  <si>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</si>
  <si>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</si>
  <si>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</si>
  <si>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</si>
  <si>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</si>
  <si>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</si>
  <si>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</si>
  <si>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</si>
  <si>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</si>
  <si>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</si>
  <si>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</si>
  <si>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</si>
  <si>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</si>
  <si>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</si>
  <si>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</si>
  <si>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</si>
  <si>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</si>
  <si>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</si>
  <si>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</si>
  <si>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</si>
  <si>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</si>
  <si>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</si>
  <si>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</si>
  <si>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</si>
  <si>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</si>
  <si>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</si>
  <si>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</si>
  <si>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</si>
  <si>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</si>
  <si>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</si>
  <si>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</si>
  <si>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</si>
  <si>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</si>
  <si>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</si>
  <si>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</si>
  <si>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</si>
  <si>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</si>
  <si>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</si>
  <si>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</si>
  <si>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</si>
  <si>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</si>
  <si>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</si>
  <si>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</si>
  <si>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</si>
  <si>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</si>
  <si>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</si>
  <si>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</si>
  <si>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</si>
  <si>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</si>
  <si>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</si>
  <si>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</si>
  <si>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</si>
  <si>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</si>
  <si>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</si>
  <si>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</si>
  <si>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</si>
  <si>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</si>
  <si>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</si>
  <si>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</si>
  <si>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</si>
  <si>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</si>
  <si>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</si>
  <si>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</si>
  <si>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</si>
  <si>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</si>
  <si>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</si>
  <si>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</si>
  <si>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</si>
  <si>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</si>
  <si>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</si>
  <si>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</si>
  <si>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</si>
  <si>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</si>
  <si>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</si>
  <si>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</si>
  <si>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</si>
  <si>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</si>
  <si>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</si>
  <si>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</si>
  <si>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</si>
  <si>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</si>
  <si>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</si>
  <si>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</si>
  <si>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</si>
  <si>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</si>
  <si>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</si>
  <si>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</si>
  <si>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</si>
  <si>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</si>
  <si>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</si>
  <si>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</si>
  <si>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</si>
  <si>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</si>
  <si>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</si>
  <si>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</si>
  <si>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</si>
  <si>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</si>
  <si>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</si>
  <si>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</si>
  <si>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</si>
  <si>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</si>
  <si>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</si>
  <si>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</si>
  <si>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</si>
  <si>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</si>
  <si>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</si>
  <si>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</si>
  <si>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</si>
  <si>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</si>
  <si>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</si>
  <si>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</si>
  <si>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</si>
  <si>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</si>
  <si>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</si>
  <si>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</si>
  <si>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</si>
  <si>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</si>
  <si>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</si>
  <si>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</si>
  <si>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</si>
  <si>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</si>
  <si>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</si>
  <si>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</si>
  <si>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</si>
  <si>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</si>
  <si>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</si>
  <si>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</si>
  <si>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</si>
  <si>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</si>
  <si>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</si>
  <si>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</si>
  <si>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</si>
  <si>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</si>
  <si>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</si>
  <si>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</si>
  <si>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</si>
  <si>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</si>
  <si>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</si>
  <si>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</si>
  <si>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</si>
  <si>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</si>
  <si>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</si>
  <si>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</si>
  <si>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</si>
  <si>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</si>
  <si>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</si>
  <si>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</si>
  <si>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</si>
  <si>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</si>
  <si>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</si>
  <si>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</si>
  <si>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</si>
  <si>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</si>
  <si>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</si>
  <si>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</si>
  <si>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</si>
  <si>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</si>
  <si>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</si>
  <si>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</si>
  <si>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</si>
  <si>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</si>
  <si>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</si>
  <si>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</si>
  <si>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</si>
  <si>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</si>
  <si>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</si>
  <si>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</si>
  <si>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</si>
  <si>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</si>
  <si>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</si>
  <si>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</si>
  <si>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</si>
  <si>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</si>
  <si>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</si>
  <si>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</si>
  <si>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</si>
  <si>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</si>
  <si>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</si>
  <si>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</si>
  <si>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</si>
  <si>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</si>
  <si>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</si>
  <si>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</si>
  <si>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</si>
  <si>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</si>
  <si>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</si>
  <si>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</si>
  <si>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</si>
  <si>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</si>
  <si>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</si>
  <si>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</si>
  <si>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</si>
  <si>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</si>
  <si>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</si>
  <si>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</si>
  <si>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</si>
  <si>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</si>
  <si>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</si>
  <si>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</si>
  <si>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</si>
  <si>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</si>
  <si>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</si>
  <si>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</si>
  <si>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</si>
  <si>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</si>
  <si>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</si>
  <si>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</si>
  <si>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</si>
  <si>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</si>
  <si>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</si>
  <si>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</si>
  <si>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</si>
  <si>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</si>
  <si>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</si>
  <si>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</si>
  <si>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</si>
  <si>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</si>
  <si>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</si>
  <si>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</si>
  <si>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</si>
  <si>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</si>
  <si>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</si>
  <si>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</si>
  <si>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</si>
  <si>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</si>
  <si>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</si>
  <si>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</si>
  <si>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</si>
  <si>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</si>
  <si>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</si>
  <si>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</si>
  <si>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</si>
  <si>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</si>
  <si>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</si>
  <si>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</si>
  <si>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</si>
  <si>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</si>
  <si>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</si>
  <si>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</si>
  <si>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</si>
  <si>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</si>
  <si>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</si>
  <si>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</si>
  <si>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</si>
  <si>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</si>
  <si>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</si>
  <si>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</si>
  <si>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</si>
  <si>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</si>
  <si>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</si>
  <si>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</si>
  <si>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</si>
  <si>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</si>
  <si>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</si>
  <si>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</si>
  <si>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</si>
  <si>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</si>
  <si>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</si>
  <si>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</si>
  <si>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</si>
  <si>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</si>
  <si>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</si>
  <si>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</si>
  <si>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</si>
  <si>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</si>
  <si>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</si>
  <si>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</si>
  <si>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</si>
  <si>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</si>
  <si>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</si>
  <si>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</si>
  <si>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</si>
  <si>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</si>
  <si>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</si>
  <si>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</si>
  <si>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</si>
  <si>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</si>
  <si>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</si>
  <si>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</si>
  <si>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</si>
  <si>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</si>
  <si>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</si>
  <si>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</si>
  <si>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</si>
  <si>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</si>
  <si>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</si>
  <si>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</si>
  <si>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</si>
  <si>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</si>
  <si>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</si>
  <si>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</si>
  <si>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</si>
  <si>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</si>
  <si>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</si>
  <si>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</si>
  <si>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</si>
  <si>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</si>
  <si>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</si>
  <si>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</si>
  <si>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</si>
  <si>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</si>
  <si>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</si>
  <si>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</si>
  <si>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</si>
  <si>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</si>
  <si>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</si>
  <si>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</si>
  <si>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</si>
  <si>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</si>
  <si>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</si>
  <si>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</si>
  <si>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</si>
  <si>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</si>
  <si>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</si>
  <si>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</si>
  <si>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</si>
  <si>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</si>
  <si>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</si>
  <si>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</si>
  <si>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</si>
  <si>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</si>
  <si>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</si>
  <si>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</si>
  <si>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</si>
  <si>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</si>
  <si>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</si>
  <si>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</si>
  <si>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</si>
  <si>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</si>
  <si>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</si>
  <si>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</si>
  <si>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</si>
  <si>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</si>
  <si>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</si>
  <si>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</si>
  <si>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</si>
  <si>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</si>
  <si>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</si>
  <si>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</si>
  <si>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</si>
  <si>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</si>
  <si>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</si>
  <si>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</si>
  <si>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</si>
  <si>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</si>
  <si>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</si>
  <si>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</si>
  <si>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</si>
  <si>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</si>
  <si>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</si>
  <si>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</si>
  <si>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</si>
  <si>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</si>
  <si>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</si>
  <si>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</si>
  <si>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</si>
  <si>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</si>
  <si>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</si>
  <si>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</si>
  <si>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</si>
  <si>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</si>
  <si>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</si>
  <si>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</si>
  <si>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</si>
  <si>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</si>
  <si>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</si>
  <si>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</si>
  <si>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</si>
  <si>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</si>
  <si>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</si>
  <si>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</si>
  <si>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</si>
  <si>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</si>
  <si>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</si>
  <si>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</si>
  <si>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</si>
  <si>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</si>
  <si>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</si>
  <si>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</si>
  <si>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</si>
  <si>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</si>
  <si>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</si>
  <si>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</si>
  <si>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</si>
  <si>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</si>
  <si>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</si>
  <si>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</si>
  <si>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</si>
  <si>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</si>
  <si>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</si>
  <si>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</si>
  <si>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</si>
  <si>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</si>
  <si>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</si>
  <si>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</si>
  <si>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</si>
  <si>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</si>
  <si>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</si>
  <si>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</si>
  <si>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</si>
  <si>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</si>
  <si>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</si>
  <si>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</si>
  <si>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</si>
  <si>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</si>
  <si>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</si>
  <si>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</si>
  <si>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</si>
  <si>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</si>
  <si>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</si>
  <si>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</si>
  <si>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</si>
  <si>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</si>
  <si>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</si>
  <si>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</si>
  <si>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</si>
  <si>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</si>
  <si>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</si>
  <si>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</si>
  <si>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</si>
  <si>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</si>
  <si>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</si>
  <si>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</si>
  <si>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</si>
  <si>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</si>
  <si>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</si>
  <si>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</si>
  <si>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</si>
  <si>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</si>
  <si>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</si>
  <si>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</si>
  <si>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</si>
  <si>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</si>
  <si>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</si>
  <si>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</si>
  <si>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</si>
  <si>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</si>
  <si>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</si>
  <si>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</si>
  <si>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</si>
  <si>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</si>
  <si>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</si>
  <si>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</si>
  <si>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</si>
  <si>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</si>
  <si>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</si>
  <si>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</si>
  <si>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</si>
  <si>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</si>
  <si>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</si>
  <si>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</si>
  <si>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</si>
  <si>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</si>
  <si>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</si>
  <si>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</si>
  <si>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</si>
  <si>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</si>
  <si>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</si>
  <si>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</si>
  <si>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</si>
  <si>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</si>
  <si>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</si>
  <si>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</si>
  <si>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</si>
  <si>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</si>
  <si>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</si>
  <si>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</si>
  <si>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</si>
  <si>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</si>
  <si>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</si>
  <si>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</si>
  <si>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</si>
  <si>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</si>
  <si>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</si>
  <si>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</si>
  <si>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</si>
  <si>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</si>
  <si>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</si>
  <si>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</si>
  <si>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</si>
  <si>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</si>
  <si>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</si>
  <si>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</si>
  <si>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</si>
  <si>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</si>
  <si>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</si>
  <si>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</si>
  <si>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</si>
  <si>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</si>
  <si>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</si>
  <si>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</si>
  <si>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</si>
  <si>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</si>
  <si>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</si>
  <si>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</si>
  <si>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</si>
  <si>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</si>
  <si>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</si>
  <si>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</si>
  <si>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</si>
  <si>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</si>
  <si>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</si>
  <si>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</si>
  <si>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</si>
  <si>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</si>
  <si>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</si>
  <si>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</si>
  <si>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</si>
  <si>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</si>
  <si>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</si>
  <si>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</si>
  <si>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</si>
  <si>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</si>
  <si>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</si>
  <si>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</si>
  <si>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</si>
  <si>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</si>
  <si>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</si>
  <si>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</si>
  <si>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</si>
  <si>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</si>
  <si>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</si>
  <si>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</si>
  <si>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</si>
  <si>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</si>
  <si>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</si>
  <si>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</si>
  <si>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</si>
  <si>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</si>
  <si>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</si>
  <si>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</si>
  <si>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</si>
  <si>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</si>
  <si>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</si>
  <si>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</si>
  <si>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</si>
  <si>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</si>
  <si>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</si>
  <si>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</si>
  <si>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</si>
  <si>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</si>
  <si>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</si>
  <si>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</si>
  <si>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</si>
  <si>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</si>
  <si>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</si>
  <si>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</si>
  <si>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</si>
  <si>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</si>
  <si>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</si>
  <si>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</si>
  <si>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</si>
  <si>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</si>
  <si>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</si>
  <si>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</si>
  <si>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</si>
  <si>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</si>
  <si>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</si>
  <si>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</si>
  <si>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</si>
  <si>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</si>
  <si>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</si>
  <si>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</si>
  <si>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</si>
  <si>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</si>
  <si>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</si>
  <si>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</si>
  <si>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</si>
  <si>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</si>
  <si>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</si>
  <si>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</si>
  <si>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</si>
  <si>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</si>
  <si>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</si>
  <si>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</si>
  <si>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</si>
  <si>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</si>
  <si>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</si>
  <si>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</si>
  <si>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</si>
  <si>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</si>
  <si>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</si>
  <si>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</si>
  <si>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</si>
  <si>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</si>
  <si>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</si>
  <si>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</si>
  <si>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</si>
  <si>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</si>
  <si>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</si>
  <si>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</si>
  <si>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</si>
  <si>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</si>
  <si>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</si>
  <si>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</si>
  <si>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</si>
  <si>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</si>
  <si>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</si>
  <si>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</si>
  <si>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</si>
  <si>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</si>
  <si>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</si>
  <si>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</si>
  <si>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</si>
  <si>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</si>
  <si>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</si>
  <si>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</si>
  <si>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</si>
  <si>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</si>
  <si>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</si>
  <si>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</si>
  <si>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</si>
  <si>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</si>
  <si>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</si>
  <si>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</si>
  <si>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</si>
  <si>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</si>
  <si>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</si>
  <si>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</si>
  <si>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</si>
  <si>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</si>
  <si>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</si>
  <si>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</si>
  <si>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</si>
  <si>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</si>
  <si>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</si>
  <si>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</si>
  <si>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</si>
  <si>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</si>
  <si>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</si>
  <si>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</si>
  <si>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</si>
  <si>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</si>
  <si>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</si>
  <si>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</si>
  <si>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</si>
  <si>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</si>
  <si>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</si>
  <si>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</si>
  <si>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</si>
  <si>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</si>
  <si>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</si>
  <si>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</si>
  <si>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</si>
  <si>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</si>
  <si>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</si>
  <si>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</si>
  <si>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</si>
  <si>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</si>
  <si>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</si>
  <si>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</si>
  <si>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</si>
  <si>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</si>
  <si>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</si>
  <si>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</si>
  <si>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</si>
  <si>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</si>
  <si>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</si>
  <si>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</si>
  <si>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</si>
  <si>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</si>
  <si>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</si>
  <si>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</si>
  <si>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</si>
  <si>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</si>
  <si>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</si>
  <si>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</si>
  <si>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</si>
  <si>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</si>
  <si>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</si>
  <si>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</si>
  <si>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</si>
  <si>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</si>
  <si>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</si>
  <si>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</si>
  <si>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</si>
  <si>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</si>
  <si>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</si>
  <si>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</si>
  <si>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</si>
  <si>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</si>
  <si>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</si>
  <si>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</si>
  <si>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</si>
  <si>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</si>
  <si>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</si>
  <si>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</si>
  <si>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</si>
  <si>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</si>
  <si>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</si>
  <si>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</si>
  <si>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</si>
  <si>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</si>
  <si>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</si>
  <si>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</si>
  <si>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</si>
  <si>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</si>
  <si>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</si>
  <si>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</si>
  <si>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</si>
  <si>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</si>
  <si>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</si>
  <si>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</si>
  <si>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</si>
  <si>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</si>
  <si>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</si>
  <si>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</si>
  <si>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</si>
  <si>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</si>
  <si>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</si>
  <si>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</si>
  <si>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</si>
  <si>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</si>
  <si>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</si>
  <si>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</si>
  <si>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</si>
  <si>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</si>
  <si>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</si>
  <si>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</si>
  <si>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</si>
  <si>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</si>
  <si>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</si>
  <si>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</si>
  <si>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</si>
  <si>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</si>
  <si>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</si>
  <si>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</si>
  <si>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</si>
  <si>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</si>
  <si>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</si>
  <si>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</si>
  <si>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</si>
  <si>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</si>
  <si>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</si>
  <si>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</si>
  <si>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</si>
  <si>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</si>
  <si>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</si>
  <si>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</si>
  <si>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</si>
  <si>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</si>
  <si>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</si>
  <si>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</si>
  <si>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</si>
  <si>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</si>
  <si>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</si>
  <si>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</si>
  <si>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</si>
  <si>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</si>
  <si>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</si>
  <si>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</si>
  <si>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</si>
  <si>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</si>
  <si>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</si>
  <si>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</si>
  <si>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</si>
  <si>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</si>
  <si>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</si>
  <si>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</si>
  <si>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</si>
  <si>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</si>
  <si>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</si>
  <si>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</si>
  <si>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</si>
  <si>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</si>
  <si>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</si>
  <si>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</si>
  <si>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</si>
  <si>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</si>
  <si>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</si>
  <si>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</si>
  <si>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</si>
  <si>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</si>
  <si>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</si>
  <si>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</si>
  <si>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</si>
  <si>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</si>
  <si>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</si>
  <si>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</si>
  <si>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</si>
  <si>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</si>
  <si>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</si>
  <si>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</si>
  <si>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</si>
  <si>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</si>
  <si>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</si>
  <si>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</si>
  <si>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</si>
  <si>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</si>
  <si>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</si>
  <si>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</si>
  <si>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</si>
  <si>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</si>
  <si>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</si>
  <si>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</si>
  <si>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</si>
  <si>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</si>
  <si>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</si>
  <si>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</si>
  <si>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</si>
  <si>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</si>
  <si>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</si>
  <si>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</si>
  <si>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</si>
  <si>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</si>
  <si>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</si>
  <si>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</si>
  <si>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</si>
  <si>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</si>
  <si>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</si>
  <si>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</si>
  <si>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</si>
  <si>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</si>
  <si>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</si>
  <si>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</si>
  <si>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</si>
  <si>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</si>
  <si>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</si>
  <si>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</si>
  <si>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</si>
  <si>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</si>
  <si>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</si>
  <si>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</si>
  <si>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</si>
  <si>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</si>
  <si>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</si>
  <si>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</si>
  <si>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</si>
  <si>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</si>
  <si>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</si>
  <si>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</si>
  <si>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</si>
  <si>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</si>
  <si>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</si>
  <si>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</si>
  <si>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</si>
  <si>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</si>
  <si>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</si>
  <si>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</si>
  <si>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</si>
  <si>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</si>
  <si>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</si>
  <si>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</si>
  <si>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</si>
  <si>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</si>
  <si>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</si>
  <si>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</si>
  <si>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</si>
  <si>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</si>
  <si>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</si>
  <si>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</si>
  <si>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</si>
  <si>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</si>
  <si>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</si>
  <si>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</si>
  <si>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</si>
  <si>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</si>
  <si>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</si>
  <si>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</si>
  <si>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</si>
  <si>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</si>
  <si>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</si>
  <si>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</si>
  <si>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</si>
  <si>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</si>
  <si>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</si>
  <si>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</si>
  <si>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</si>
  <si>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</si>
  <si>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</si>
  <si>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</si>
  <si>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</si>
  <si>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</si>
  <si>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</si>
  <si>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</si>
  <si>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</si>
  <si>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</si>
  <si>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</si>
  <si>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</si>
  <si>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</si>
  <si>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</si>
  <si>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</si>
  <si>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</si>
  <si>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</si>
  <si>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</si>
  <si>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</si>
  <si>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</si>
  <si>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</si>
  <si>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</si>
  <si>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</si>
  <si>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</si>
  <si>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</si>
  <si>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</si>
  <si>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</si>
  <si>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</si>
  <si>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</si>
  <si>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</si>
  <si>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</si>
  <si>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</si>
  <si>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</si>
  <si>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</si>
  <si>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</si>
  <si>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</si>
  <si>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</si>
  <si>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</si>
  <si>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</si>
  <si>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</si>
  <si>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</si>
  <si>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</si>
  <si>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</si>
  <si>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</si>
  <si>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</si>
  <si>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</si>
  <si>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</si>
  <si>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</si>
  <si>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</si>
  <si>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</si>
  <si>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</si>
  <si>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</si>
  <si>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</si>
  <si>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</si>
  <si>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</si>
  <si>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</si>
  <si>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</si>
  <si>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</si>
  <si>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</si>
  <si>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</si>
  <si>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</si>
  <si>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</si>
  <si>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</si>
  <si>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</si>
  <si>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</si>
  <si>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</si>
  <si>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</si>
  <si>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</si>
  <si>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</si>
  <si>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</si>
  <si>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</si>
  <si>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</si>
  <si>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</si>
  <si>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</si>
  <si>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</si>
  <si>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</si>
  <si>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</si>
  <si>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</si>
  <si>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</si>
  <si>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</si>
  <si>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</si>
  <si>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</si>
  <si>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</si>
  <si>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</si>
  <si>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</si>
  <si>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</si>
  <si>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</si>
  <si>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</si>
  <si>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</si>
  <si>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</si>
  <si>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</si>
  <si>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</si>
  <si>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</si>
  <si>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</si>
  <si>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</si>
  <si>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</si>
  <si>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</si>
  <si>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</si>
  <si>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</si>
  <si>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</si>
  <si>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</si>
  <si>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</si>
  <si>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</si>
  <si>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</si>
  <si>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</si>
  <si>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</si>
  <si>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</si>
  <si>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</si>
  <si>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</si>
  <si>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</si>
  <si>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</si>
  <si>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</si>
  <si>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</si>
  <si>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</si>
  <si>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</si>
  <si>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</si>
  <si>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</si>
  <si>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</si>
  <si>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</si>
  <si>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</si>
  <si>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</si>
  <si>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</si>
  <si>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</si>
  <si>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</si>
  <si>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</si>
  <si>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</si>
  <si>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</si>
  <si>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</si>
  <si>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</si>
  <si>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</si>
  <si>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</si>
  <si>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</si>
  <si>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</si>
  <si>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</si>
  <si>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</si>
  <si>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</si>
  <si>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</si>
  <si>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</si>
  <si>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</si>
  <si>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</si>
  <si>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</si>
  <si>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</si>
  <si>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</si>
  <si>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</si>
  <si>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</si>
  <si>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</si>
  <si>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</si>
  <si>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</si>
  <si>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</si>
  <si>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</si>
  <si>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</si>
  <si>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</si>
  <si>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</si>
  <si>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</si>
  <si>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</si>
  <si>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</si>
  <si>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</si>
  <si>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</si>
  <si>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</si>
  <si>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</si>
  <si>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</si>
  <si>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</si>
  <si>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</si>
  <si>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</si>
  <si>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</si>
  <si>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</si>
  <si>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</si>
  <si>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</si>
  <si>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</si>
  <si>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</si>
  <si>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</si>
  <si>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</si>
  <si>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</si>
  <si>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</si>
  <si>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</si>
  <si>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</si>
  <si>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</si>
  <si>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</si>
  <si>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</si>
  <si>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</si>
  <si>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</si>
  <si>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</si>
  <si>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</si>
  <si>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</si>
  <si>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</si>
  <si>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</si>
  <si>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</si>
  <si>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</si>
  <si>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</si>
  <si>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</si>
  <si>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</si>
  <si>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</si>
  <si>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</si>
  <si>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</si>
  <si>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</si>
  <si>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</si>
  <si>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</si>
  <si>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</si>
  <si>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</si>
  <si>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</si>
  <si>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</si>
  <si>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</si>
  <si>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</si>
  <si>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</si>
  <si>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</si>
  <si>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</si>
  <si>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</si>
  <si>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</si>
  <si>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</si>
  <si>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</si>
  <si>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</si>
  <si>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</si>
  <si>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</si>
  <si>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</si>
  <si>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</si>
  <si>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</si>
  <si>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</si>
  <si>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</si>
  <si>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</si>
  <si>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</si>
  <si>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</si>
  <si>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</si>
  <si>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</si>
  <si>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</si>
  <si>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</si>
  <si>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</si>
  <si>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</si>
  <si>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</si>
  <si>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</si>
  <si>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</si>
  <si>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</si>
  <si>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</si>
  <si>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</si>
  <si>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</si>
  <si>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</si>
  <si>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</si>
  <si>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</si>
  <si>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</si>
  <si>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</si>
  <si>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</si>
  <si>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</si>
  <si>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</si>
  <si>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</si>
  <si>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</si>
  <si>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</si>
  <si>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</si>
  <si>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</si>
  <si>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</si>
  <si>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</si>
  <si>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</si>
  <si>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</si>
  <si>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</si>
  <si>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</si>
  <si>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</si>
  <si>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</si>
  <si>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</si>
  <si>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</si>
  <si>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</si>
  <si>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</si>
  <si>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</si>
  <si>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</si>
  <si>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</si>
  <si>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</si>
  <si>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</si>
  <si>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</si>
  <si>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</si>
  <si>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</si>
  <si>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</si>
  <si>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</si>
  <si>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</si>
  <si>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</si>
  <si>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</si>
  <si>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</si>
  <si>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</si>
  <si>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</si>
  <si>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</si>
  <si>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</si>
  <si>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</si>
  <si>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</si>
  <si>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</si>
  <si>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</si>
  <si>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</si>
  <si>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</si>
  <si>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</si>
  <si>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</si>
  <si>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</si>
  <si>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</si>
  <si>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</si>
  <si>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</si>
  <si>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</si>
  <si>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</si>
  <si>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</si>
  <si>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</si>
  <si>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</si>
  <si>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</si>
  <si>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</si>
  <si>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</si>
  <si>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</si>
  <si>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</si>
  <si>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</si>
  <si>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</si>
  <si>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</si>
  <si>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</si>
  <si>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</si>
  <si>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</si>
  <si>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</si>
  <si>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</si>
  <si>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</si>
  <si>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</si>
  <si>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</si>
  <si>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</si>
  <si>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</si>
  <si>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</si>
  <si>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</si>
  <si>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</si>
  <si>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</si>
  <si>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</si>
  <si>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</si>
  <si>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</si>
  <si>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</si>
  <si>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</si>
  <si>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</si>
  <si>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</si>
  <si>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</si>
  <si>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</si>
  <si>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</si>
  <si>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</si>
  <si>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</si>
  <si>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</si>
  <si>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</si>
  <si>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</si>
  <si>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</si>
  <si>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</si>
  <si>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</si>
  <si>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</si>
  <si>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</si>
  <si>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</si>
  <si>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</si>
  <si>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</si>
  <si>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</si>
  <si>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</si>
  <si>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</si>
  <si>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</si>
  <si>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</si>
  <si>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</si>
  <si>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</si>
  <si>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</si>
  <si>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</si>
  <si>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</si>
  <si>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</si>
  <si>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</si>
  <si>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</si>
  <si>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</si>
  <si>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</si>
  <si>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</si>
  <si>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</si>
  <si>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</si>
  <si>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</si>
  <si>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</si>
  <si>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</si>
  <si>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</si>
  <si>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</si>
  <si>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</si>
  <si>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</si>
  <si>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</si>
  <si>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</si>
  <si>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</si>
  <si>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</si>
  <si>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</si>
  <si>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</si>
  <si>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</si>
  <si>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</si>
  <si>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</si>
  <si>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</si>
  <si>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</si>
  <si>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</si>
  <si>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</si>
  <si>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</si>
  <si>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</si>
  <si>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</si>
  <si>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</si>
  <si>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</si>
  <si>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</si>
  <si>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</si>
  <si>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</si>
  <si>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</si>
  <si>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</si>
  <si>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</si>
  <si>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</si>
  <si>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</si>
  <si>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</si>
  <si>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</si>
  <si>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</si>
  <si>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</si>
  <si>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</si>
  <si>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</si>
  <si>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</si>
  <si>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</si>
  <si>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</si>
  <si>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</si>
  <si>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</si>
  <si>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</si>
  <si>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</si>
  <si>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</si>
  <si>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</si>
  <si>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</si>
  <si>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</si>
  <si>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</si>
  <si>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</si>
  <si>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</si>
  <si>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</si>
  <si>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</si>
  <si>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</si>
  <si>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</si>
  <si>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</si>
  <si>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</si>
  <si>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</si>
  <si>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</si>
  <si>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</si>
  <si>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</si>
  <si>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</si>
  <si>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</si>
  <si>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</si>
  <si>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</si>
  <si>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</si>
  <si>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</si>
  <si>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</si>
  <si>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</si>
  <si>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</si>
  <si>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</si>
  <si>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</si>
  <si>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</si>
  <si>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</si>
  <si>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</si>
  <si>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</si>
  <si>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</si>
  <si>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</si>
  <si>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</si>
  <si>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</si>
  <si>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</si>
  <si>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</si>
  <si>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</si>
  <si>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</si>
  <si>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</si>
  <si>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</si>
  <si>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</si>
  <si>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</si>
  <si>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</si>
  <si>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</si>
  <si>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</si>
  <si>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</si>
  <si>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</si>
  <si>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</si>
  <si>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</si>
  <si>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</si>
  <si>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</si>
  <si>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</si>
  <si>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</si>
  <si>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</si>
  <si>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</si>
  <si>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</si>
  <si>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</si>
  <si>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</si>
  <si>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</si>
  <si>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</si>
  <si>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</si>
  <si>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</si>
  <si>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</si>
  <si>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</si>
  <si>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</si>
  <si>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</si>
  <si>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</si>
  <si>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</si>
  <si>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</si>
  <si>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</si>
  <si>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</si>
  <si>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</si>
  <si>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</si>
  <si>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</si>
  <si>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</si>
  <si>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</si>
  <si>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</si>
  <si>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</si>
  <si>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</si>
  <si>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</si>
  <si>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</si>
  <si>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</si>
  <si>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</si>
  <si>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</si>
  <si>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</si>
  <si>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</si>
  <si>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</si>
  <si>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</si>
  <si>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</si>
  <si>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</si>
  <si>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</si>
  <si>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</si>
  <si>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</si>
  <si>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</si>
  <si>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</si>
  <si>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</si>
  <si>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</si>
  <si>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</si>
  <si>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</si>
  <si>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</si>
  <si>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</si>
  <si>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</si>
  <si>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</si>
  <si>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</si>
  <si>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</si>
  <si>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</si>
  <si>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</si>
  <si>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</si>
  <si>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</si>
  <si>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</si>
  <si>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</si>
  <si>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</si>
  <si>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</si>
  <si>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</si>
  <si>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</si>
  <si>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</si>
  <si>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</si>
  <si>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</si>
  <si>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</si>
  <si>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</si>
  <si>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</si>
  <si>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</si>
  <si>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</si>
  <si>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</si>
  <si>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</si>
  <si>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</si>
  <si>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</si>
  <si>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</si>
  <si>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</si>
  <si>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</si>
  <si>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</si>
  <si>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</si>
  <si>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</si>
  <si>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</si>
  <si>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</si>
  <si>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</si>
  <si>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</si>
  <si>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</si>
  <si>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</si>
  <si>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</si>
  <si>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</si>
  <si>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</si>
  <si>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</si>
  <si>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</si>
  <si>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</si>
  <si>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</si>
  <si>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</si>
  <si>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</si>
  <si>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</si>
  <si>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</si>
  <si>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</si>
  <si>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</si>
  <si>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</si>
  <si>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</si>
  <si>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</si>
  <si>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</si>
  <si>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</si>
  <si>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</si>
  <si>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</si>
  <si>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</si>
  <si>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</si>
  <si>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</si>
  <si>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</si>
  <si>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</si>
  <si>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</si>
  <si>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</si>
  <si>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</si>
  <si>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</si>
  <si>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</si>
  <si>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</si>
  <si>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</si>
  <si>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</si>
  <si>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</si>
  <si>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</si>
  <si>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</si>
  <si>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</si>
  <si>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</si>
  <si>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</si>
  <si>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</si>
  <si>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</si>
  <si>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</si>
  <si>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</si>
  <si>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</si>
  <si>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</si>
  <si>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</si>
  <si>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</si>
  <si>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</si>
  <si>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</si>
  <si>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</si>
  <si>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</si>
  <si>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</si>
  <si>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</si>
  <si>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</si>
  <si>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</si>
  <si>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</si>
  <si>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</si>
  <si>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</si>
  <si>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</si>
  <si>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</si>
  <si>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</si>
  <si>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</si>
  <si>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</si>
  <si>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</si>
  <si>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</si>
  <si>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</si>
  <si>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</si>
  <si>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</si>
  <si>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</si>
  <si>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</si>
  <si>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</si>
  <si>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</si>
  <si>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</si>
  <si>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</si>
  <si>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</si>
  <si>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</si>
  <si>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</si>
  <si>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</si>
  <si>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</si>
  <si>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</si>
  <si>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</si>
  <si>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</si>
  <si>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</si>
  <si>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</si>
  <si>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</si>
  <si>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</si>
  <si>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</si>
  <si>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</si>
  <si>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</si>
  <si>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</si>
  <si>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</si>
  <si>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</si>
  <si>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</si>
  <si>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</si>
  <si>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</si>
  <si>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</si>
  <si>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</si>
  <si>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</si>
  <si>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</si>
  <si>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</si>
  <si>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</si>
  <si>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</si>
  <si>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</si>
  <si>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</si>
  <si>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</si>
  <si>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</si>
  <si>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</si>
  <si>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</si>
  <si>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</si>
  <si>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</si>
  <si>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</si>
  <si>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</si>
  <si>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</si>
  <si>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</si>
  <si>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</si>
  <si>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</si>
  <si>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</si>
  <si>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</si>
  <si>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</si>
  <si>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</si>
  <si>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</si>
  <si>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</si>
  <si>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</si>
  <si>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</si>
  <si>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</si>
  <si>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</si>
  <si>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</si>
  <si>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</si>
  <si>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</si>
  <si>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</si>
  <si>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</si>
  <si>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</si>
  <si>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</si>
  <si>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</si>
  <si>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</si>
  <si>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</si>
  <si>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</si>
  <si>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</si>
  <si>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</si>
  <si>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</si>
  <si>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</si>
  <si>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</si>
  <si>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</si>
  <si>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</si>
  <si>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</si>
  <si>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</si>
  <si>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</si>
  <si>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</si>
  <si>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</si>
  <si>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</si>
  <si>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</si>
  <si>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</si>
  <si>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</si>
  <si>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</si>
  <si>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</si>
  <si>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</si>
  <si>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</si>
  <si>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</si>
  <si>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</si>
  <si>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</si>
  <si>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</si>
  <si>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</si>
  <si>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</si>
  <si>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</si>
  <si>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</si>
  <si>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</si>
  <si>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</si>
  <si>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</si>
  <si>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</si>
  <si>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</si>
  <si>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</si>
  <si>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</si>
  <si>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</si>
  <si>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</si>
  <si>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</si>
  <si>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</si>
  <si>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</si>
  <si>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</si>
  <si>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</si>
  <si>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</si>
  <si>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</si>
  <si>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</si>
  <si>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</si>
  <si>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</si>
  <si>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</si>
  <si>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</si>
  <si>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</si>
  <si>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</si>
  <si>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</si>
  <si>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</si>
  <si>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</si>
  <si>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</si>
  <si>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</si>
  <si>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</si>
  <si>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</si>
  <si>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</si>
  <si>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</si>
  <si>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</si>
  <si>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</si>
  <si>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</si>
  <si>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</si>
  <si>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</si>
  <si>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</si>
  <si>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</si>
  <si>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</si>
  <si>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</si>
  <si>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</si>
  <si>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</si>
  <si>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</si>
  <si>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</si>
  <si>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</si>
  <si>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</si>
  <si>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</si>
  <si>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</si>
  <si>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</si>
  <si>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</si>
  <si>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</si>
  <si>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</si>
  <si>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</si>
  <si>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</si>
  <si>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</si>
  <si>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</si>
  <si>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</si>
  <si>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</si>
  <si>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</si>
  <si>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</si>
  <si>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</si>
  <si>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</si>
  <si>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</si>
  <si>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</si>
  <si>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</si>
  <si>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</si>
  <si>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</si>
  <si>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</si>
  <si>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</si>
  <si>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</si>
  <si>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</si>
  <si>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</si>
  <si>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</si>
  <si>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</si>
  <si>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</si>
  <si>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</si>
  <si>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</si>
  <si>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</si>
  <si>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</si>
  <si>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</si>
  <si>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</si>
  <si>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</si>
  <si>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</si>
  <si>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</si>
  <si>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</si>
  <si>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</si>
  <si>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</si>
  <si>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</si>
  <si>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</si>
  <si>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</si>
  <si>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</si>
  <si>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</si>
  <si>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</si>
  <si>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</si>
  <si>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</si>
  <si>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</si>
  <si>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</si>
  <si>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</si>
  <si>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</si>
  <si>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</si>
  <si>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</si>
  <si>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</si>
  <si>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</si>
  <si>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</si>
  <si>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</si>
  <si>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</si>
  <si>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</si>
  <si>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</si>
  <si>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</si>
  <si>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</si>
  <si>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</si>
  <si>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</si>
  <si>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</si>
  <si>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</si>
  <si>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</si>
  <si>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</si>
  <si>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</si>
  <si>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</si>
  <si>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</si>
  <si>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</si>
  <si>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</si>
  <si>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</si>
  <si>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</si>
  <si>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</si>
  <si>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</si>
  <si>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</si>
  <si>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</si>
  <si>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</si>
  <si>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</si>
  <si>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</si>
  <si>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</si>
  <si>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</si>
  <si>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</si>
  <si>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</si>
  <si>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</si>
  <si>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</si>
  <si>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</si>
  <si>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</si>
  <si>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</si>
  <si>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</si>
  <si>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</si>
  <si>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</si>
  <si>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</si>
  <si>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</si>
  <si>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</si>
  <si>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</si>
  <si>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</si>
  <si>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</si>
  <si>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</si>
  <si>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</si>
  <si>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</si>
  <si>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</si>
  <si>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</si>
  <si>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</si>
  <si>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</si>
  <si>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</si>
  <si>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</si>
  <si>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</si>
  <si>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</si>
  <si>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</si>
  <si>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</si>
  <si>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</si>
  <si>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</si>
  <si>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</si>
  <si>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</si>
  <si>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</si>
  <si>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</si>
  <si>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</si>
  <si>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</si>
  <si>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</si>
  <si>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</si>
  <si>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</si>
  <si>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</si>
  <si>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</si>
  <si>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</si>
  <si>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</si>
  <si>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</si>
  <si>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</si>
  <si>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</si>
  <si>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</si>
  <si>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</si>
  <si>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</si>
  <si>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</si>
  <si>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</si>
  <si>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</si>
  <si>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</si>
  <si>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</si>
  <si>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</si>
  <si>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</si>
  <si>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</si>
  <si>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</si>
  <si>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</si>
  <si>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</si>
  <si>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</si>
  <si>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</si>
  <si>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</si>
  <si>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</si>
  <si>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</si>
  <si>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</si>
  <si>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</si>
  <si>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</si>
  <si>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</si>
  <si>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</si>
  <si>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</si>
  <si>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</si>
  <si>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</si>
  <si>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</si>
  <si>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</si>
  <si>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</si>
  <si>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</si>
  <si>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</si>
  <si>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</si>
  <si>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</si>
  <si>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</si>
  <si>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</si>
  <si>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</si>
  <si>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</si>
  <si>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</si>
  <si>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</si>
  <si>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</si>
  <si>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</si>
  <si>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</si>
  <si>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</si>
  <si>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</si>
  <si>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</si>
  <si>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</si>
  <si>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</si>
  <si>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</si>
  <si>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</si>
  <si>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</si>
  <si>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</si>
  <si>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</si>
  <si>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</si>
  <si>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</si>
  <si>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</si>
  <si>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</si>
  <si>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</si>
  <si>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</si>
  <si>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</si>
  <si>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</si>
  <si>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</si>
  <si>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</si>
  <si>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</si>
  <si>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</si>
  <si>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</si>
  <si>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</si>
  <si>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</si>
  <si>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</si>
  <si>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</si>
  <si>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</si>
  <si>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</si>
  <si>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</si>
  <si>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</si>
  <si>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</si>
  <si>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</si>
  <si>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</si>
  <si>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</si>
  <si>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</si>
  <si>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</si>
  <si>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</si>
  <si>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</si>
  <si>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</si>
  <si>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</si>
  <si>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</si>
  <si>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</si>
  <si>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</si>
  <si>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</si>
  <si>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</si>
  <si>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</si>
  <si>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</si>
  <si>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</si>
  <si>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</si>
  <si>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</si>
  <si>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</si>
  <si>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</si>
  <si>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</si>
  <si>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</si>
  <si>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</si>
  <si>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</si>
  <si>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</si>
  <si>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</si>
  <si>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</si>
  <si>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</si>
  <si>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</si>
  <si>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</si>
  <si>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</si>
  <si>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</si>
  <si>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</si>
  <si>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</si>
  <si>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</si>
  <si>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</si>
  <si>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</si>
  <si>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</si>
  <si>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</si>
  <si>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</si>
  <si>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</si>
  <si>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</si>
  <si>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</si>
  <si>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</si>
  <si>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</si>
  <si>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</si>
  <si>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</si>
  <si>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</si>
  <si>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</si>
  <si>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</si>
  <si>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</si>
  <si>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</si>
  <si>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</si>
  <si>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</si>
  <si>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</si>
  <si>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</si>
  <si>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</si>
  <si>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</si>
  <si>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</si>
  <si>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</si>
  <si>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</si>
  <si>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</si>
  <si>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</si>
  <si>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</si>
  <si>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</si>
  <si>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</si>
  <si>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</si>
  <si>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</si>
  <si>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</si>
  <si>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</si>
  <si>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</si>
  <si>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</si>
  <si>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</si>
  <si>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</si>
  <si>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</si>
  <si>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</si>
  <si>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</si>
  <si>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</si>
  <si>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</si>
  <si>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</si>
  <si>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</si>
  <si>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</si>
  <si>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</si>
  <si>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</si>
  <si>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</si>
  <si>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</si>
  <si>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</si>
  <si>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</si>
  <si>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</si>
  <si>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</si>
  <si>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</si>
  <si>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</si>
  <si>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</si>
  <si>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</si>
  <si>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</si>
  <si>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</si>
  <si>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</si>
  <si>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</si>
  <si>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</si>
  <si>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</si>
  <si>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</si>
  <si>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</si>
  <si>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</si>
  <si>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</si>
  <si>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</si>
  <si>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</si>
  <si>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</si>
  <si>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</si>
  <si>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</si>
  <si>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</si>
  <si>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</si>
  <si>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</si>
  <si>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</si>
  <si>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</si>
  <si>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</si>
  <si>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</si>
  <si>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</si>
  <si>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</si>
  <si>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</si>
  <si>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</si>
  <si>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</si>
  <si>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</si>
  <si>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</si>
  <si>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</si>
  <si>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</si>
  <si>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</si>
  <si>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</si>
  <si>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</si>
  <si>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</si>
  <si>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</si>
  <si>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</si>
  <si>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</si>
  <si>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</si>
  <si>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</si>
  <si>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</si>
  <si>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</si>
  <si>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</si>
  <si>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</si>
  <si>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</si>
  <si>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</si>
  <si>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</si>
  <si>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</si>
  <si>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</si>
  <si>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</si>
  <si>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</si>
  <si>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</si>
  <si>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</si>
  <si>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</si>
  <si>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</si>
  <si>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</si>
  <si>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</si>
  <si>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</si>
  <si>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</si>
  <si>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</si>
  <si>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</si>
  <si>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</si>
  <si>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</si>
  <si>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</si>
  <si>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</si>
  <si>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</si>
  <si>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</si>
  <si>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</si>
  <si>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</si>
  <si>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</si>
  <si>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</si>
  <si>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</si>
  <si>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</si>
  <si>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</si>
  <si>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</si>
  <si>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</si>
  <si>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</si>
  <si>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</si>
  <si>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</si>
  <si>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</si>
  <si>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</si>
  <si>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</si>
  <si>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</si>
  <si>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</si>
  <si>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</si>
  <si>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</si>
  <si>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</si>
  <si>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</si>
  <si>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</si>
  <si>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</si>
  <si>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</si>
  <si>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</si>
  <si>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</si>
  <si>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</si>
  <si>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</si>
  <si>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</si>
  <si>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</si>
  <si>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</si>
  <si>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</si>
  <si>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</si>
  <si>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</si>
  <si>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</si>
  <si>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</si>
  <si>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</si>
  <si>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</si>
  <si>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</si>
  <si>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</si>
  <si>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</si>
  <si>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</si>
  <si>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</si>
  <si>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</si>
  <si>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</si>
  <si>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</si>
  <si>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</si>
  <si>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</si>
  <si>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</si>
  <si>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</si>
  <si>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</si>
  <si>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</si>
  <si>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</si>
  <si>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</si>
  <si>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</si>
  <si>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</si>
  <si>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</si>
  <si>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</si>
  <si>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</si>
  <si>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</si>
  <si>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</si>
  <si>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</si>
  <si>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</si>
  <si>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</si>
  <si>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</si>
  <si>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</si>
  <si>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</si>
  <si>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</si>
  <si>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</si>
  <si>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</si>
  <si>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</si>
  <si>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</si>
  <si>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</si>
  <si>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</si>
  <si>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</si>
  <si>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</si>
  <si>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</si>
  <si>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</si>
  <si>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</si>
  <si>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</si>
  <si>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</si>
  <si>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</si>
  <si>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</si>
  <si>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</si>
  <si>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</si>
  <si>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</si>
  <si>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</si>
  <si>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</si>
  <si>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</si>
  <si>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</si>
  <si>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</si>
  <si>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</si>
  <si>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</si>
  <si>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</si>
  <si>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</si>
  <si>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</si>
  <si>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</si>
  <si>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</si>
  <si>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</si>
  <si>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</si>
  <si>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</si>
  <si>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</si>
  <si>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</si>
  <si>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</si>
  <si>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</si>
  <si>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</si>
  <si>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</si>
  <si>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</si>
  <si>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</si>
  <si>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</si>
  <si>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</si>
  <si>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</si>
  <si>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</si>
  <si>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</si>
  <si>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</si>
  <si>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</si>
  <si>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</si>
  <si>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</si>
  <si>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</si>
  <si>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</si>
  <si>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</si>
  <si>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</si>
  <si>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</si>
  <si>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</si>
  <si>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</si>
  <si>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</si>
  <si>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</si>
  <si>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</si>
  <si>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</si>
  <si>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</si>
  <si>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</si>
  <si>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</si>
  <si>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</si>
  <si>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</si>
  <si>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</si>
  <si>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</si>
  <si>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</si>
  <si>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</si>
  <si>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</si>
  <si>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</si>
  <si>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</si>
  <si>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</si>
  <si>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</si>
  <si>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</si>
  <si>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</si>
  <si>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</si>
  <si>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</si>
  <si>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</si>
  <si>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</si>
  <si>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</si>
  <si>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</si>
  <si>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</si>
  <si>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</si>
  <si>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</si>
  <si>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</si>
  <si>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</si>
  <si>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</si>
  <si>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</si>
  <si>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</si>
  <si>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</si>
  <si>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</si>
  <si>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</si>
  <si>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</si>
  <si>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</si>
  <si>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</si>
  <si>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</si>
  <si>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</si>
  <si>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</si>
  <si>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</si>
  <si>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</si>
  <si>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</si>
  <si>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</si>
  <si>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</si>
  <si>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</si>
  <si>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</si>
  <si>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</si>
  <si>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</si>
  <si>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</si>
  <si>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</si>
  <si>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</si>
  <si>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</si>
  <si>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</si>
  <si>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</si>
  <si>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</si>
  <si>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</si>
  <si>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</si>
  <si>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</si>
  <si>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</si>
  <si>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</si>
  <si>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</si>
  <si>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</si>
  <si>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</si>
  <si>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</si>
  <si>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</si>
  <si>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</si>
  <si>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</si>
  <si>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</si>
  <si>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</si>
  <si>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</si>
  <si>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</si>
  <si>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</si>
  <si>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</si>
  <si>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</si>
  <si>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</si>
  <si>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</si>
  <si>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</si>
  <si>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</si>
  <si>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</si>
  <si>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</si>
  <si>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</si>
  <si>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</si>
  <si>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</si>
  <si>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</si>
  <si>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</si>
  <si>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</si>
  <si>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</si>
  <si>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</si>
  <si>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</si>
  <si>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</si>
  <si>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</si>
  <si>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</si>
  <si>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</si>
  <si>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</si>
  <si>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</si>
  <si>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</si>
  <si>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</si>
  <si>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</si>
  <si>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</si>
  <si>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</si>
  <si>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</si>
  <si>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</si>
  <si>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</si>
  <si>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</si>
  <si>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</si>
  <si>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</si>
  <si>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</si>
  <si>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</si>
  <si>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</si>
  <si>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</si>
  <si>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</si>
  <si>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</si>
  <si>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</si>
  <si>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</si>
  <si>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</si>
  <si>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</si>
  <si>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</si>
  <si>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</si>
  <si>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</si>
  <si>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</si>
  <si>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</si>
  <si>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</si>
  <si>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</si>
  <si>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</si>
  <si>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</si>
  <si>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</si>
  <si>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</si>
  <si>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</si>
  <si>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</si>
  <si>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</si>
  <si>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</si>
  <si>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</si>
  <si>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</si>
  <si>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</si>
  <si>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</si>
  <si>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</si>
  <si>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</si>
  <si>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</si>
  <si>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</si>
  <si>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</si>
  <si>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</si>
  <si>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</si>
  <si>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</si>
  <si>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</si>
  <si>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</si>
  <si>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</si>
  <si>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</si>
  <si>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</si>
  <si>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</si>
  <si>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</si>
  <si>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</si>
  <si>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</si>
  <si>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</si>
  <si>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</si>
  <si>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</si>
  <si>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</si>
  <si>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</si>
  <si>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</si>
  <si>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</si>
  <si>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</si>
  <si>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</si>
  <si>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</si>
  <si>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</si>
  <si>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</si>
  <si>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</si>
  <si>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</si>
  <si>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</si>
  <si>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</si>
  <si>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</si>
  <si>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</si>
  <si>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</si>
  <si>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</si>
  <si>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</si>
  <si>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</si>
  <si>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</si>
  <si>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</si>
  <si>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</si>
  <si>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</si>
  <si>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</si>
  <si>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</si>
  <si>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</si>
  <si>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</si>
  <si>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</si>
  <si>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</si>
  <si>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</si>
  <si>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</si>
  <si>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</si>
  <si>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</si>
  <si>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</si>
  <si>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</si>
  <si>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</si>
  <si>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</si>
  <si>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</si>
  <si>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</si>
  <si>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</si>
  <si>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</si>
  <si>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</si>
  <si>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</si>
  <si>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</si>
  <si>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</si>
  <si>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</si>
  <si>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</si>
  <si>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</si>
  <si>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</si>
  <si>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</si>
  <si>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</si>
  <si>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</si>
  <si>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</si>
  <si>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</si>
  <si>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</si>
  <si>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</si>
  <si>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</si>
  <si>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</si>
  <si>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</si>
  <si>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</si>
  <si>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</si>
  <si>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</si>
  <si>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</si>
  <si>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</si>
  <si>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</si>
  <si>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</si>
  <si>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</si>
  <si>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</si>
  <si>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</si>
  <si>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</si>
  <si>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</si>
  <si>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</si>
  <si>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</si>
  <si>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</si>
  <si>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</si>
  <si>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</si>
  <si>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</si>
  <si>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</si>
  <si>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</si>
  <si>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</si>
  <si>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</si>
  <si>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</si>
  <si>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</si>
  <si>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</si>
  <si>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</si>
  <si>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</si>
  <si>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</si>
  <si>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</si>
  <si>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</si>
  <si>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</si>
  <si>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</si>
  <si>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</si>
  <si>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</si>
  <si>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</si>
  <si>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</si>
  <si>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</si>
  <si>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</si>
  <si>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</si>
  <si>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</si>
  <si>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</si>
  <si>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</si>
  <si>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</si>
  <si>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</si>
  <si>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</si>
  <si>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</si>
  <si>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</si>
  <si>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</si>
  <si>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</si>
  <si>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</si>
  <si>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</si>
  <si>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</si>
  <si>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</si>
  <si>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</si>
  <si>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</si>
  <si>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</si>
  <si>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</si>
  <si>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</si>
  <si>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</si>
  <si>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</si>
  <si>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</si>
  <si>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</si>
  <si>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</si>
  <si>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</si>
  <si>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</si>
  <si>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</si>
  <si>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</si>
  <si>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</si>
  <si>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</si>
  <si>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</si>
  <si>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</si>
  <si>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</si>
  <si>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</si>
  <si>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</si>
  <si>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</si>
  <si>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</si>
  <si>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</si>
  <si>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</si>
  <si>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</si>
  <si>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</si>
  <si>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</si>
  <si>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</si>
  <si>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</si>
  <si>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</si>
  <si>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</si>
  <si>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</si>
  <si>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</si>
  <si>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</si>
  <si>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</si>
  <si>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</si>
  <si>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</si>
  <si>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</si>
  <si>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</si>
  <si>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</si>
  <si>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</si>
  <si>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</si>
  <si>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</si>
  <si>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</si>
  <si>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</si>
  <si>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</si>
  <si>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</si>
  <si>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</si>
  <si>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</si>
  <si>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</si>
  <si>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</si>
  <si>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</si>
  <si>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</si>
  <si>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</si>
  <si>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</si>
  <si>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</si>
  <si>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</si>
  <si>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</si>
  <si>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</si>
  <si>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</si>
  <si>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</si>
  <si>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</si>
  <si>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</si>
  <si>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</si>
  <si>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</si>
  <si>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</si>
  <si>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</si>
  <si>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</si>
  <si>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</si>
  <si>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</si>
  <si>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</si>
  <si>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</si>
  <si>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</si>
  <si>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</si>
  <si>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</si>
  <si>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</si>
  <si>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</si>
  <si>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</si>
  <si>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</si>
  <si>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</si>
  <si>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</si>
  <si>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</si>
  <si>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</si>
  <si>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</si>
  <si>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</si>
  <si>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</si>
  <si>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</si>
  <si>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</si>
  <si>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</si>
  <si>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</si>
  <si>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</si>
  <si>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</si>
  <si>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</si>
  <si>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</si>
  <si>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</si>
  <si>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</si>
  <si>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</si>
  <si>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</si>
  <si>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</si>
  <si>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</si>
  <si>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</si>
  <si>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</si>
  <si>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</si>
  <si>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</si>
  <si>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</si>
  <si>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</si>
  <si>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</si>
  <si>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</si>
  <si>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</si>
  <si>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</si>
  <si>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</si>
  <si>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</si>
  <si>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</si>
  <si>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</si>
  <si>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</si>
  <si>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</si>
  <si>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</si>
  <si>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</si>
  <si>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</si>
  <si>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</si>
  <si>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</si>
  <si>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</si>
  <si>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</si>
  <si>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</si>
  <si>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</si>
  <si>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</si>
  <si>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</si>
  <si>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</si>
  <si>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</si>
  <si>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</si>
  <si>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</si>
  <si>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</si>
  <si>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</si>
  <si>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</si>
  <si>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</si>
  <si>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</si>
  <si>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</si>
  <si>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</si>
  <si>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</si>
  <si>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</si>
  <si>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</si>
  <si>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</si>
  <si>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</si>
  <si>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</si>
  <si>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</si>
  <si>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</si>
  <si>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</si>
  <si>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</si>
  <si>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</si>
  <si>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</si>
  <si>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</si>
  <si>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</si>
  <si>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</si>
  <si>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</si>
  <si>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</si>
  <si>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</si>
  <si>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</si>
  <si>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</si>
  <si>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</si>
  <si>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</si>
  <si>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</si>
  <si>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</si>
  <si>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</si>
  <si>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</si>
  <si>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</si>
  <si>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</si>
  <si>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</si>
  <si>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</si>
  <si>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</si>
  <si>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</si>
  <si>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</si>
  <si>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</si>
  <si>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</si>
  <si>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</si>
  <si>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</si>
  <si>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</si>
  <si>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</si>
  <si>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</si>
  <si>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</si>
  <si>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</si>
  <si>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</si>
  <si>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</si>
  <si>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</si>
  <si>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</si>
  <si>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</si>
  <si>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</si>
  <si>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</si>
  <si>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</si>
  <si>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</si>
  <si>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</si>
  <si>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</si>
  <si>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</si>
  <si>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</si>
  <si>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</si>
  <si>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</si>
  <si>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</si>
  <si>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</si>
  <si>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</si>
  <si>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</si>
  <si>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</si>
  <si>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</si>
  <si>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</si>
  <si>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</si>
  <si>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</si>
  <si>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</si>
  <si>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</si>
  <si>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</si>
  <si>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</si>
  <si>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</si>
  <si>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</si>
  <si>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</si>
  <si>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</si>
  <si>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</si>
  <si>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</si>
  <si>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</si>
  <si>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</si>
  <si>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</si>
  <si>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</si>
  <si>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</si>
  <si>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</si>
  <si>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</si>
  <si>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</si>
  <si>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</si>
  <si>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</si>
  <si>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</si>
  <si>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</si>
  <si>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</si>
  <si>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</si>
  <si>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</si>
  <si>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</si>
  <si>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</si>
  <si>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</si>
  <si>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</si>
  <si>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</si>
  <si>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</si>
  <si>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</si>
  <si>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</si>
  <si>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</si>
  <si>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</si>
  <si>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</si>
  <si>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</si>
  <si>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</si>
  <si>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</si>
  <si>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</si>
  <si>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</si>
  <si>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</si>
  <si>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</si>
  <si>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</si>
  <si>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</si>
  <si>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</si>
  <si>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</si>
  <si>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</si>
  <si>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</si>
  <si>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</si>
  <si>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</si>
  <si>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</si>
  <si>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</si>
  <si>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</si>
  <si>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</si>
  <si>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</si>
  <si>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</si>
  <si>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</si>
  <si>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</si>
  <si>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</si>
  <si>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</si>
  <si>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</si>
  <si>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</si>
  <si>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</si>
  <si>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</si>
  <si>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</si>
  <si>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</si>
  <si>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</si>
  <si>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</si>
  <si>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</si>
  <si>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</si>
  <si>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</si>
  <si>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</si>
  <si>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</si>
  <si>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</si>
  <si>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</si>
  <si>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</si>
  <si>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</si>
  <si>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</si>
  <si>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</si>
  <si>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</si>
  <si>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</si>
  <si>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</si>
  <si>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</si>
  <si>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</si>
  <si>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</si>
  <si>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</si>
  <si>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</si>
  <si>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</si>
  <si>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</si>
  <si>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</si>
  <si>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</si>
  <si>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</si>
  <si>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</si>
  <si>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</si>
  <si>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</si>
  <si>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</si>
  <si>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</si>
  <si>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</si>
  <si>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</si>
  <si>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</si>
  <si>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</si>
  <si>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</si>
  <si>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</si>
  <si>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</si>
  <si>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</si>
  <si>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</si>
  <si>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</si>
  <si>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</si>
  <si>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</si>
  <si>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</si>
  <si>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</si>
  <si>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</si>
  <si>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</si>
  <si>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</si>
  <si>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</si>
  <si>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</si>
  <si>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</si>
  <si>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</si>
  <si>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</si>
  <si>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</si>
  <si>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</si>
  <si>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</si>
  <si>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</si>
  <si>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</si>
  <si>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</si>
  <si>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</si>
  <si>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</si>
  <si>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</si>
  <si>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</si>
  <si>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</si>
  <si>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</si>
  <si>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</si>
  <si>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</si>
  <si>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</si>
  <si>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</si>
  <si>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</si>
  <si>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</si>
  <si>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</si>
  <si>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</si>
  <si>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</si>
  <si>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</si>
  <si>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</si>
  <si>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</si>
  <si>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</si>
  <si>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</si>
  <si>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</si>
  <si>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</si>
  <si>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</si>
  <si>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</si>
  <si>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</si>
  <si>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</si>
  <si>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</si>
  <si>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</si>
  <si>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</si>
  <si>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</si>
  <si>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</si>
  <si>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</si>
  <si>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</si>
  <si>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</si>
  <si>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</si>
  <si>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</si>
  <si>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</si>
  <si>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</si>
  <si>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</si>
  <si>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</si>
  <si>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</si>
  <si>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</si>
  <si>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</si>
  <si>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</si>
  <si>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</si>
  <si>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</si>
  <si>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</si>
  <si>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</si>
  <si>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</si>
  <si>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</si>
  <si>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</si>
  <si>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</si>
  <si>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</si>
  <si>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</si>
  <si>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</si>
  <si>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</si>
  <si>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</si>
  <si>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</si>
  <si>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</si>
  <si>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</si>
  <si>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</si>
  <si>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</si>
  <si>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</si>
  <si>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</si>
  <si>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</si>
  <si>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</si>
  <si>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</si>
  <si>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</si>
  <si>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</si>
  <si>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</si>
  <si>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</si>
  <si>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</si>
  <si>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</si>
  <si>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</si>
  <si>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</si>
  <si>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</si>
  <si>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</si>
  <si>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</si>
  <si>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</si>
  <si>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</si>
  <si>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</si>
  <si>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</si>
  <si>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</si>
  <si>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</si>
  <si>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</si>
  <si>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</si>
  <si>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</si>
  <si>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</si>
  <si>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</si>
  <si>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</si>
  <si>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</si>
  <si>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</si>
  <si>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</si>
  <si>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</si>
  <si>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</si>
  <si>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</si>
  <si>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</si>
  <si>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</si>
  <si>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</si>
  <si>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</si>
  <si>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</si>
  <si>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</si>
  <si>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</si>
  <si>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</si>
  <si>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</si>
  <si>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</si>
  <si>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</si>
  <si>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</si>
  <si>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</si>
  <si>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</si>
  <si>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</si>
  <si>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</si>
  <si>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</si>
  <si>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</si>
  <si>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</si>
  <si>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</si>
  <si>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</si>
  <si>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</si>
  <si>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</si>
  <si>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</si>
  <si>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</si>
  <si>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</si>
  <si>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</si>
  <si>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</si>
  <si>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</si>
  <si>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</si>
  <si>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</si>
  <si>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</si>
  <si>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</si>
  <si>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</si>
  <si>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</si>
  <si>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</si>
  <si>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</si>
  <si>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</si>
  <si>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</si>
  <si>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</si>
  <si>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</si>
  <si>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</si>
  <si>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</si>
  <si>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</si>
  <si>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</si>
  <si>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</si>
  <si>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</si>
  <si>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</si>
  <si>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</si>
  <si>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</si>
  <si>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</si>
  <si>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</si>
  <si>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</si>
  <si>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</si>
  <si>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</si>
  <si>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</si>
  <si>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</si>
  <si>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</si>
  <si>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</si>
  <si>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</si>
  <si>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</si>
  <si>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</si>
  <si>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</si>
  <si>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</si>
  <si>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</si>
  <si>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</si>
  <si>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</si>
  <si>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</si>
  <si>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</si>
  <si>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</si>
  <si>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</si>
  <si>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</si>
  <si>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</si>
  <si>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</si>
  <si>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</si>
  <si>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</si>
  <si>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</si>
  <si>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</si>
  <si>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</si>
  <si>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</si>
  <si>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</si>
  <si>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</si>
  <si>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</si>
  <si>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</si>
  <si>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</si>
  <si>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</si>
  <si>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</si>
  <si>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</si>
  <si>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</si>
  <si>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</si>
  <si>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</si>
  <si>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</si>
  <si>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</si>
  <si>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</si>
  <si>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</si>
  <si>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</si>
  <si>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</si>
  <si>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</si>
  <si>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</si>
  <si>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</si>
  <si>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</si>
  <si>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</si>
  <si>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</si>
  <si>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</si>
  <si>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</si>
  <si>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</si>
  <si>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</si>
  <si>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</si>
  <si>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</si>
  <si>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</si>
  <si>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</si>
  <si>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</si>
  <si>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</si>
  <si>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</si>
  <si>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</si>
  <si>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</si>
  <si>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</si>
  <si>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</si>
  <si>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</si>
  <si>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</si>
  <si>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</si>
  <si>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</si>
  <si>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</si>
  <si>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</si>
  <si>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</si>
  <si>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</si>
  <si>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</si>
  <si>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</si>
  <si>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</si>
  <si>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</si>
  <si>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</si>
  <si>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</si>
  <si>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</si>
  <si>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</si>
  <si>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</si>
  <si>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</si>
  <si>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</si>
  <si>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</si>
  <si>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</si>
  <si>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</si>
  <si>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</si>
  <si>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</si>
  <si>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</si>
  <si>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</si>
  <si>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</si>
  <si>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</si>
  <si>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</si>
  <si>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</si>
  <si>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</si>
  <si>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</si>
  <si>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</si>
  <si>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</si>
  <si>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</si>
  <si>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</si>
  <si>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</si>
  <si>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</si>
  <si>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</si>
  <si>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</si>
  <si>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</si>
  <si>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</si>
  <si>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</si>
  <si>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</si>
  <si>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</si>
  <si>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</si>
  <si>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</si>
  <si>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</si>
  <si>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</si>
  <si>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</si>
  <si>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</si>
  <si>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</si>
  <si>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</si>
  <si>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</si>
  <si>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</si>
  <si>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</si>
  <si>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</si>
  <si>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</si>
  <si>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</si>
  <si>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</si>
  <si>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</si>
  <si>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</si>
  <si>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</si>
  <si>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</si>
  <si>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</si>
  <si>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</si>
  <si>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</si>
  <si>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</si>
  <si>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</si>
  <si>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</si>
  <si>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</si>
  <si>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</si>
  <si>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</si>
  <si>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</si>
  <si>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</si>
  <si>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</si>
  <si>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</si>
  <si>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</si>
  <si>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</si>
  <si>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</si>
  <si>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</si>
  <si>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</si>
  <si>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</si>
  <si>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</si>
  <si>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</si>
  <si>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</si>
  <si>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</si>
  <si>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</si>
  <si>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</si>
  <si>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</si>
  <si>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</si>
  <si>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</si>
  <si>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</si>
  <si>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</si>
  <si>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</si>
  <si>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</si>
  <si>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</si>
  <si>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</si>
  <si>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</si>
  <si>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</si>
  <si>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</si>
  <si>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</si>
  <si>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</si>
  <si>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</si>
  <si>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</si>
  <si>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</si>
  <si>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</si>
  <si>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</si>
  <si>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</si>
  <si>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</si>
  <si>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</si>
  <si>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</si>
  <si>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</si>
  <si>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</si>
  <si>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</si>
  <si>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</si>
  <si>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</si>
  <si>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</si>
  <si>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</si>
  <si>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</si>
  <si>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</si>
  <si>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</si>
  <si>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</si>
  <si>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</si>
  <si>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</si>
  <si>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</si>
  <si>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</si>
  <si>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</si>
  <si>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</si>
  <si>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</si>
  <si>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</si>
  <si>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</si>
  <si>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</si>
  <si>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</si>
  <si>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</si>
  <si>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</si>
  <si>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</si>
  <si>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</si>
  <si>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</si>
  <si>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</si>
  <si>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</si>
  <si>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</si>
  <si>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</si>
  <si>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</si>
  <si>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</si>
  <si>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</si>
  <si>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</si>
  <si>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</si>
  <si>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</si>
  <si>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</si>
  <si>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</si>
  <si>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</si>
  <si>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</si>
  <si>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</si>
  <si>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</si>
  <si>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</si>
  <si>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</si>
  <si>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</si>
  <si>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</si>
  <si>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</si>
  <si>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</si>
  <si>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</si>
  <si>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</si>
  <si>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</si>
  <si>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</si>
  <si>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</si>
  <si>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</si>
  <si>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</si>
  <si>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</si>
  <si>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</si>
  <si>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</si>
  <si>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</si>
  <si>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</si>
  <si>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</si>
  <si>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</si>
  <si>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</si>
  <si>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</si>
  <si>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</si>
  <si>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</si>
  <si>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</si>
  <si>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</si>
  <si>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</si>
  <si>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</si>
  <si>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</si>
  <si>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</si>
  <si>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</si>
  <si>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</si>
  <si>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</si>
  <si>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</si>
  <si>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</si>
  <si>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</si>
  <si>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</si>
  <si>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</si>
  <si>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</si>
  <si>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</si>
  <si>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</si>
  <si>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</si>
  <si>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</si>
  <si>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</si>
  <si>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</si>
  <si>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</si>
  <si>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</si>
  <si>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</si>
  <si>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</si>
  <si>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</si>
  <si>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</si>
  <si>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</si>
  <si>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</si>
  <si>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</si>
  <si>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</si>
  <si>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</si>
  <si>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</si>
  <si>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</si>
  <si>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</si>
  <si>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</si>
  <si>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</si>
  <si>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</si>
  <si>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</si>
  <si>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</si>
  <si>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</si>
  <si>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</si>
  <si>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</si>
  <si>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</si>
  <si>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</si>
  <si>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</si>
  <si>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</si>
  <si>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</si>
  <si>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</si>
  <si>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</si>
  <si>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</si>
  <si>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</si>
  <si>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</si>
  <si>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</si>
  <si>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</si>
  <si>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</si>
  <si>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</si>
  <si>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</si>
  <si>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</si>
  <si>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</si>
  <si>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</si>
  <si>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</si>
  <si>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</si>
  <si>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</si>
  <si>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</si>
  <si>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</si>
  <si>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</si>
  <si>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</si>
  <si>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</si>
  <si>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</si>
  <si>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</si>
  <si>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</si>
  <si>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</si>
  <si>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</si>
  <si>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</si>
  <si>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</si>
  <si>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</si>
  <si>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</si>
  <si>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</si>
  <si>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</si>
  <si>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</si>
  <si>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</si>
  <si>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</si>
  <si>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</si>
  <si>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</si>
  <si>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</si>
  <si>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</si>
  <si>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</si>
  <si>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</si>
  <si>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</si>
  <si>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</si>
  <si>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</si>
  <si>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</si>
  <si>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</si>
  <si>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</si>
  <si>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</si>
  <si>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</si>
  <si>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</si>
  <si>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</si>
  <si>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</si>
  <si>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</si>
  <si>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</si>
  <si>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</si>
  <si>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</si>
  <si>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</si>
  <si>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</si>
  <si>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</si>
  <si>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</si>
  <si>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</si>
  <si>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</si>
  <si>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</si>
  <si>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</si>
  <si>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</si>
  <si>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</si>
  <si>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</si>
  <si>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</si>
  <si>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</si>
  <si>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</si>
  <si>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</si>
  <si>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</si>
  <si>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</si>
  <si>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</si>
  <si>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</si>
  <si>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</si>
  <si>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</si>
  <si>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</si>
  <si>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</si>
  <si>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</si>
  <si>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</si>
  <si>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</si>
  <si>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</si>
  <si>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</si>
  <si>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</si>
  <si>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</si>
  <si>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</si>
  <si>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</si>
  <si>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</si>
  <si>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</si>
  <si>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</si>
  <si>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</si>
  <si>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</si>
  <si>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</si>
  <si>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</si>
  <si>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</si>
  <si>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</si>
  <si>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</si>
  <si>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</si>
  <si>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</si>
  <si>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</si>
  <si>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</si>
  <si>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</si>
  <si>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</si>
  <si>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</si>
  <si>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</si>
  <si>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</si>
  <si>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</si>
  <si>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</si>
  <si>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</si>
  <si>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</si>
  <si>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</si>
  <si>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</si>
  <si>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</si>
  <si>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</si>
  <si>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</si>
  <si>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</si>
  <si>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</si>
  <si>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</si>
  <si>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</si>
  <si>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</si>
  <si>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</si>
  <si>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</si>
  <si>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</si>
  <si>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</si>
  <si>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</si>
  <si>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</si>
  <si>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</si>
  <si>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</si>
  <si>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</si>
  <si>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</si>
  <si>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</si>
  <si>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</si>
  <si>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</si>
  <si>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</si>
  <si>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</si>
  <si>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</si>
  <si>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</si>
  <si>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</si>
  <si>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</si>
  <si>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</si>
  <si>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</si>
  <si>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</si>
  <si>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</si>
  <si>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</si>
  <si>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</si>
  <si>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</si>
  <si>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</si>
  <si>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</si>
  <si>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</si>
  <si>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</si>
  <si>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</si>
  <si>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</si>
  <si>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</si>
  <si>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</si>
  <si>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</si>
  <si>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</si>
  <si>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</si>
  <si>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</si>
  <si>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</si>
  <si>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</si>
  <si>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</si>
  <si>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</si>
  <si>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</si>
  <si>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</si>
  <si>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</si>
  <si>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</si>
  <si>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</si>
  <si>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</si>
  <si>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</si>
  <si>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</si>
  <si>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</si>
  <si>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</si>
  <si>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</si>
  <si>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</si>
  <si>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</si>
  <si>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</si>
  <si>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</si>
  <si>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</si>
  <si>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</si>
  <si>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</si>
  <si>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</si>
  <si>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</si>
  <si>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</si>
  <si>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</si>
  <si>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</si>
  <si>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</si>
  <si>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</si>
  <si>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</si>
  <si>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</si>
  <si>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</si>
  <si>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</si>
  <si>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</si>
  <si>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</si>
  <si>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</si>
  <si>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</si>
  <si>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</si>
  <si>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</si>
  <si>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</si>
  <si>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</si>
  <si>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</si>
  <si>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</si>
  <si>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</si>
  <si>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</si>
  <si>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</si>
  <si>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</si>
  <si>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</si>
  <si>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</si>
  <si>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</si>
  <si>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</si>
  <si>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</si>
  <si>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</si>
  <si>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</si>
  <si>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</si>
  <si>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</si>
  <si>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</si>
  <si>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</si>
  <si>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</si>
  <si>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</si>
  <si>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</si>
  <si>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</si>
  <si>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</si>
  <si>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</si>
  <si>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</si>
  <si>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</si>
  <si>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</si>
  <si>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</si>
  <si>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</si>
  <si>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</si>
  <si>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</si>
  <si>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</si>
  <si>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</si>
  <si>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</si>
  <si>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</si>
  <si>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</si>
  <si>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</si>
  <si>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</si>
  <si>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</si>
  <si>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</si>
  <si>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</si>
  <si>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</si>
  <si>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</si>
  <si>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</si>
  <si>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</si>
  <si>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</si>
  <si>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</si>
  <si>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</si>
  <si>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</si>
  <si>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</si>
  <si>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</si>
  <si>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</si>
  <si>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</si>
  <si>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</si>
  <si>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</si>
  <si>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</si>
  <si>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</si>
  <si>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</si>
  <si>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</si>
  <si>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</si>
  <si>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</si>
  <si>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</si>
  <si>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</si>
  <si>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</si>
  <si>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</si>
  <si>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</si>
  <si>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</si>
  <si>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</si>
  <si>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</si>
  <si>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</si>
  <si>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</si>
  <si>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</si>
  <si>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</si>
  <si>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</si>
  <si>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</si>
  <si>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</si>
  <si>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</si>
  <si>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</si>
  <si>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</si>
  <si>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</si>
  <si>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</si>
  <si>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</si>
  <si>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</si>
  <si>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</si>
  <si>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</si>
  <si>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</si>
  <si>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</si>
  <si>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</si>
  <si>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</si>
  <si>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</si>
  <si>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</si>
  <si>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</si>
  <si>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</si>
  <si>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</si>
  <si>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</si>
  <si>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</si>
  <si>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</si>
  <si>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</si>
  <si>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</si>
  <si>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</si>
  <si>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</si>
  <si>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</si>
  <si>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</si>
  <si>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</si>
  <si>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</si>
  <si>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</si>
  <si>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</si>
  <si>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</si>
  <si>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</si>
  <si>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</si>
  <si>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</si>
  <si>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</si>
  <si>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</si>
  <si>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</si>
  <si>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</si>
  <si>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</si>
  <si>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</si>
  <si>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</si>
  <si>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</si>
  <si>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</si>
  <si>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</si>
  <si>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</si>
  <si>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</si>
  <si>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</si>
  <si>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</si>
  <si>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</si>
  <si>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</si>
  <si>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</si>
  <si>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</si>
  <si>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</si>
  <si>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</si>
  <si>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</si>
  <si>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</si>
  <si>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</si>
  <si>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</si>
  <si>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</si>
  <si>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</si>
  <si>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</si>
  <si>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</si>
  <si>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</si>
  <si>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</si>
  <si>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</si>
  <si>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</si>
  <si>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</si>
  <si>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</si>
  <si>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</si>
  <si>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</si>
  <si>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</si>
  <si>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</si>
  <si>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</si>
  <si>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</si>
  <si>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</si>
  <si>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</si>
  <si>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</si>
  <si>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</si>
  <si>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</si>
  <si>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</si>
  <si>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</si>
  <si>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</si>
  <si>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</si>
  <si>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</si>
  <si>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</si>
  <si>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</si>
  <si>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</si>
  <si>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</si>
  <si>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</si>
  <si>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</si>
  <si>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</si>
  <si>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</si>
  <si>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</si>
  <si>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</si>
  <si>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</si>
  <si>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</si>
  <si>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</si>
  <si>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</si>
  <si>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</si>
  <si>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</si>
  <si>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</si>
  <si>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</si>
  <si>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</si>
  <si>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</si>
  <si>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</si>
  <si>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</si>
  <si>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</si>
  <si>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</si>
  <si>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</si>
  <si>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</si>
  <si>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</si>
  <si>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</si>
  <si>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</si>
  <si>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</si>
  <si>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</si>
  <si>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</si>
  <si>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</si>
  <si>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</si>
  <si>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</si>
  <si>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</si>
  <si>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</si>
  <si>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</si>
  <si>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</si>
  <si>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</si>
  <si>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</si>
  <si>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</si>
  <si>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</si>
  <si>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</si>
  <si>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</si>
  <si>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</si>
  <si>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</si>
  <si>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</si>
  <si>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</si>
  <si>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</si>
  <si>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</si>
  <si>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</si>
  <si>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</si>
  <si>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</si>
  <si>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</si>
  <si>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</si>
  <si>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</si>
  <si>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</si>
  <si>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</si>
  <si>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</si>
  <si>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</si>
  <si>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</si>
  <si>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</si>
  <si>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</si>
  <si>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</si>
  <si>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</si>
  <si>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</si>
  <si>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</si>
  <si>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</si>
  <si>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</si>
  <si>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</si>
  <si>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</si>
  <si>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</si>
  <si>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</si>
  <si>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</si>
  <si>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</si>
  <si>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</si>
  <si>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</si>
  <si>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</si>
  <si>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</si>
  <si>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</si>
  <si>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</si>
  <si>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</si>
  <si>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</si>
  <si>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</si>
  <si>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</si>
  <si>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</si>
  <si>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</si>
  <si>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</si>
  <si>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</si>
  <si>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</si>
  <si>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</si>
  <si>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</si>
  <si>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</si>
  <si>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</si>
  <si>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</si>
  <si>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</si>
  <si>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</si>
  <si>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</si>
  <si>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</si>
  <si>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</si>
  <si>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</si>
  <si>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</si>
  <si>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</si>
  <si>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</si>
  <si>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</si>
  <si>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</si>
  <si>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</si>
  <si>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</si>
  <si>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</si>
  <si>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</si>
  <si>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</si>
  <si>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</si>
  <si>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</si>
  <si>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</si>
  <si>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</si>
  <si>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</si>
  <si>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</si>
  <si>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</si>
  <si>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</si>
  <si>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</si>
  <si>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</si>
  <si>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</si>
  <si>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</si>
  <si>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</si>
  <si>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</si>
  <si>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</si>
  <si>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</si>
  <si>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</si>
  <si>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</si>
  <si>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</si>
  <si>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</si>
  <si>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</si>
  <si>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</si>
  <si>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</si>
  <si>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</si>
  <si>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</si>
  <si>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</si>
  <si>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</si>
  <si>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</si>
  <si>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</si>
  <si>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</si>
  <si>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</si>
  <si>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</si>
  <si>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</si>
  <si>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</si>
  <si>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</si>
  <si>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</si>
  <si>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</si>
  <si>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</si>
  <si>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</si>
  <si>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</si>
  <si>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</si>
  <si>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</si>
  <si>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</si>
  <si>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</si>
  <si>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</si>
  <si>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</si>
  <si>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</si>
  <si>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</si>
  <si>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</si>
  <si>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</si>
  <si>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</si>
  <si>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</si>
  <si>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</si>
  <si>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</si>
  <si>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</si>
  <si>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</si>
  <si>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</si>
  <si>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</si>
  <si>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</si>
  <si>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</si>
  <si>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</si>
  <si>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</si>
  <si>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</si>
  <si>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</si>
  <si>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</si>
  <si>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</si>
  <si>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</si>
  <si>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</si>
  <si>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</si>
  <si>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</si>
  <si>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</si>
  <si>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</si>
  <si>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</si>
  <si>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</si>
  <si>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</si>
  <si>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</si>
  <si>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</si>
  <si>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</si>
  <si>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</si>
  <si>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</si>
  <si>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</si>
  <si>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</si>
  <si>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</si>
  <si>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</si>
  <si>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</si>
  <si>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</si>
  <si>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</si>
  <si>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</si>
  <si>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</si>
  <si>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</si>
  <si>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</si>
  <si>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</si>
  <si>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</si>
  <si>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</si>
  <si>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</si>
  <si>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</si>
  <si>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</si>
  <si>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</si>
  <si>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</si>
  <si>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</si>
  <si>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</si>
  <si>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</si>
  <si>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</si>
  <si>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</si>
  <si>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</si>
  <si>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</si>
  <si>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</si>
  <si>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</si>
  <si>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</si>
  <si>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</si>
  <si>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</si>
  <si>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</si>
  <si>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</si>
  <si>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</si>
  <si>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</si>
  <si>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</si>
  <si>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</si>
  <si>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</si>
  <si>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</si>
  <si>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</si>
  <si>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</si>
  <si>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</si>
  <si>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</si>
  <si>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</si>
  <si>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</si>
  <si>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</si>
  <si>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</si>
  <si>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</si>
  <si>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</si>
  <si>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</si>
  <si>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</si>
  <si>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</si>
  <si>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</si>
  <si>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</si>
  <si>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</si>
  <si>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</si>
  <si>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</si>
  <si>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</si>
  <si>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</si>
  <si>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</si>
  <si>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</si>
  <si>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</si>
  <si>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</si>
  <si>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</si>
  <si>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</si>
  <si>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</si>
  <si>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</si>
  <si>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</si>
  <si>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</si>
  <si>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</si>
  <si>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</si>
  <si>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</si>
  <si>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</si>
  <si>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</si>
  <si>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</si>
  <si>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</si>
  <si>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</si>
  <si>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</si>
  <si>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</si>
  <si>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</si>
  <si>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</si>
  <si>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</si>
  <si>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</si>
  <si>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</si>
  <si>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</si>
  <si>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</si>
  <si>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</si>
  <si>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</si>
  <si>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</si>
  <si>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</si>
  <si>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</si>
  <si>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</si>
  <si>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</si>
  <si>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</si>
  <si>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</si>
  <si>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</si>
  <si>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</si>
  <si>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</si>
  <si>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</si>
  <si>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</si>
  <si>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</si>
  <si>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</si>
  <si>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</si>
  <si>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</si>
  <si>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</si>
  <si>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</si>
  <si>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</si>
  <si>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</si>
  <si>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</si>
  <si>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</si>
  <si>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</si>
  <si>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</si>
  <si>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</si>
  <si>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</si>
  <si>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</si>
  <si>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</si>
  <si>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</si>
  <si>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</si>
  <si>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</si>
  <si>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</si>
  <si>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</si>
  <si>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</si>
  <si>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</si>
  <si>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</si>
  <si>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</si>
  <si>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</si>
  <si>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</si>
  <si>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</si>
  <si>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</si>
  <si>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</si>
  <si>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</si>
  <si>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</si>
  <si>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</si>
  <si>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</si>
  <si>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</si>
  <si>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</si>
  <si>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</si>
  <si>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</si>
  <si>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</si>
  <si>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</si>
  <si>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</si>
  <si>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</si>
  <si>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</si>
  <si>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</si>
  <si>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</si>
  <si>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</si>
  <si>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</si>
  <si>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</si>
  <si>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</si>
  <si>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</si>
  <si>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</si>
  <si>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</si>
  <si>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</si>
  <si>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</si>
  <si>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</si>
  <si>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</si>
  <si>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</si>
  <si>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</si>
  <si>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</si>
  <si>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</si>
  <si>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</si>
  <si>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</si>
  <si>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</si>
  <si>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</si>
  <si>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</si>
  <si>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</si>
  <si>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</si>
  <si>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</si>
  <si>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</si>
  <si>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</si>
  <si>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</si>
  <si>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</si>
  <si>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</si>
  <si>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</si>
  <si>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</si>
  <si>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</si>
  <si>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</si>
  <si>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</si>
  <si>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</si>
  <si>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</si>
  <si>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</si>
  <si>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</si>
  <si>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</si>
  <si>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</si>
  <si>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</si>
  <si>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</si>
  <si>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</si>
  <si>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</si>
  <si>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</si>
  <si>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</si>
  <si>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</si>
  <si>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</si>
  <si>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</si>
  <si>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</si>
  <si>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</si>
  <si>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</si>
  <si>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</si>
  <si>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</si>
  <si>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</si>
  <si>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</si>
  <si>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</si>
  <si>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</si>
  <si>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</si>
  <si>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</si>
  <si>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</si>
  <si>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</si>
  <si>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</si>
  <si>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</si>
  <si>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</si>
  <si>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</si>
  <si>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</si>
  <si>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</si>
  <si>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</si>
  <si>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</si>
  <si>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</si>
  <si>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</si>
  <si>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</si>
  <si>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</si>
  <si>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</si>
  <si>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</si>
  <si>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</si>
  <si>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</si>
  <si>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</si>
  <si>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</si>
  <si>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</si>
  <si>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</si>
  <si>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</si>
  <si>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</si>
  <si>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</si>
  <si>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</si>
  <si>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</si>
  <si>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</si>
  <si>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</si>
  <si>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</si>
  <si>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</si>
  <si>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</si>
  <si>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</si>
  <si>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</si>
  <si>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</si>
  <si>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</si>
  <si>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</si>
  <si>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</si>
  <si>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</si>
  <si>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</si>
  <si>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</si>
  <si>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</si>
  <si>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</si>
  <si>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</si>
  <si>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</si>
  <si>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</si>
  <si>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</si>
  <si>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</si>
  <si>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</si>
  <si>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</si>
  <si>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</si>
  <si>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</si>
  <si>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</si>
  <si>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</si>
  <si>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</si>
  <si>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</si>
  <si>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</si>
  <si>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</si>
  <si>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</si>
  <si>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</si>
  <si>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</si>
  <si>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</si>
  <si>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</si>
  <si>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</si>
  <si>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</si>
  <si>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</si>
  <si>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</si>
  <si>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</si>
  <si>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</si>
  <si>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</si>
  <si>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</si>
  <si>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</si>
  <si>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</si>
  <si>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</si>
  <si>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</si>
  <si>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</si>
  <si>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</si>
  <si>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</si>
  <si>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</si>
  <si>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</si>
  <si>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</si>
  <si>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</si>
  <si>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</si>
  <si>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</si>
  <si>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</si>
  <si>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</si>
  <si>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</si>
  <si>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</si>
  <si>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</si>
  <si>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</si>
  <si>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</si>
  <si>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</si>
  <si>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</si>
  <si>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</si>
  <si>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</si>
  <si>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</si>
  <si>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</si>
  <si>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</si>
  <si>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</si>
  <si>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</si>
  <si>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</si>
  <si>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</si>
  <si>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</si>
  <si>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</si>
  <si>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</si>
  <si>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</si>
  <si>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</si>
  <si>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</si>
  <si>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</si>
  <si>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</si>
  <si>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</si>
  <si>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</si>
  <si>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</si>
  <si>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</si>
  <si>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</si>
  <si>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</si>
  <si>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</si>
  <si>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</si>
  <si>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</si>
  <si>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</si>
  <si>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</si>
  <si>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</si>
  <si>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</si>
  <si>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</si>
  <si>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</si>
  <si>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</si>
  <si>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</si>
  <si>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</si>
  <si>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</si>
  <si>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</si>
  <si>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</si>
  <si>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</si>
  <si>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</si>
  <si>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</si>
  <si>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</si>
  <si>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</si>
  <si>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</si>
  <si>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</si>
  <si>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</si>
  <si>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</si>
  <si>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</si>
  <si>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</si>
  <si>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</si>
  <si>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</si>
  <si>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</si>
  <si>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</si>
  <si>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</si>
  <si>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</si>
  <si>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</si>
  <si>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</si>
  <si>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</si>
  <si>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</si>
  <si>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</si>
  <si>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</si>
  <si>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</si>
  <si>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</si>
  <si>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</si>
  <si>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</si>
  <si>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</si>
  <si>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</si>
  <si>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</si>
  <si>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</si>
  <si>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</si>
  <si>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</si>
  <si>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</si>
  <si>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</si>
  <si>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</si>
  <si>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</si>
  <si>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</si>
  <si>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</si>
  <si>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</si>
  <si>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</si>
  <si>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</si>
  <si>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</si>
  <si>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</si>
  <si>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</si>
  <si>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</si>
  <si>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</si>
  <si>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</si>
  <si>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</si>
  <si>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</si>
  <si>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</si>
  <si>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</si>
  <si>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</si>
  <si>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</si>
  <si>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</si>
  <si>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</si>
  <si>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</si>
  <si>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</si>
  <si>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</si>
  <si>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</si>
  <si>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</si>
  <si>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</si>
  <si>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</si>
  <si>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</si>
  <si>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</si>
  <si>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</si>
  <si>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</si>
  <si>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</si>
  <si>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</si>
  <si>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</si>
  <si>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</si>
  <si>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</si>
  <si>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</si>
  <si>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</si>
  <si>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</si>
  <si>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</si>
  <si>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</si>
  <si>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</si>
  <si>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</si>
  <si>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</si>
  <si>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</si>
  <si>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</si>
  <si>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</si>
  <si>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</si>
  <si>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</si>
  <si>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</si>
  <si>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</si>
  <si>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</si>
  <si>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</si>
  <si>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</si>
  <si>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</si>
  <si>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</si>
  <si>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</si>
  <si>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</si>
  <si>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</si>
  <si>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</si>
  <si>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</si>
  <si>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</si>
  <si>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</si>
  <si>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</si>
  <si>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</si>
  <si>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</si>
  <si>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</si>
  <si>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</si>
  <si>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</si>
  <si>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</si>
  <si>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</si>
  <si>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</si>
  <si>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</si>
  <si>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</si>
  <si>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</si>
  <si>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</si>
  <si>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</si>
  <si>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</si>
  <si>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</si>
  <si>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</si>
  <si>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</si>
  <si>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</si>
  <si>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</si>
  <si>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</si>
  <si>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</si>
  <si>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</si>
  <si>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</si>
  <si>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</si>
  <si>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</si>
  <si>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</si>
  <si>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</si>
  <si>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</si>
  <si>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</si>
  <si>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</si>
  <si>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</si>
  <si>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</si>
  <si>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</si>
  <si>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</si>
  <si>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</si>
  <si>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</si>
  <si>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</si>
  <si>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</si>
  <si>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</si>
  <si>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</si>
  <si>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</si>
  <si>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</si>
  <si>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</si>
  <si>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</si>
  <si>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</si>
  <si>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</si>
  <si>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</si>
  <si>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</si>
  <si>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</si>
  <si>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</si>
  <si>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</si>
  <si>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</si>
  <si>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</si>
  <si>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</si>
  <si>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</si>
  <si>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</si>
  <si>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</si>
  <si>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</si>
  <si>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</si>
  <si>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</si>
  <si>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</si>
  <si>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</si>
  <si>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</si>
  <si>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</si>
  <si>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</si>
  <si>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</si>
  <si>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</si>
  <si>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</si>
  <si>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</si>
  <si>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</si>
  <si>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</si>
  <si>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</si>
  <si>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</si>
  <si>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</si>
  <si>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</si>
  <si>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</si>
  <si>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</si>
  <si>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</si>
  <si>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</si>
  <si>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</si>
  <si>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</si>
  <si>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</si>
  <si>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</si>
  <si>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</si>
  <si>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</si>
  <si>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</si>
  <si>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</si>
  <si>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</si>
  <si>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</si>
  <si>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</si>
  <si>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</si>
  <si>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</si>
  <si>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</si>
  <si>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</si>
  <si>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</si>
  <si>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</si>
  <si>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</si>
  <si>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</si>
  <si>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</si>
  <si>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</si>
  <si>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</si>
  <si>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</si>
  <si>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</si>
  <si>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</si>
  <si>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</si>
  <si>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</si>
  <si>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</si>
  <si>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</si>
  <si>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</si>
  <si>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</si>
  <si>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</si>
  <si>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</si>
  <si>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</si>
  <si>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</si>
  <si>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</si>
  <si>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</si>
  <si>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</si>
  <si>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</si>
  <si>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</si>
  <si>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</si>
  <si>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</si>
  <si>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</si>
  <si>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</si>
  <si>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</si>
  <si>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</si>
  <si>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</si>
  <si>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</si>
  <si>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</si>
  <si>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</si>
  <si>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</si>
  <si>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</si>
  <si>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</si>
  <si>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</si>
  <si>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</si>
  <si>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</si>
  <si>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</si>
  <si>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</si>
  <si>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</si>
  <si>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</si>
  <si>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</si>
  <si>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</si>
  <si>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</si>
  <si>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</si>
  <si>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</si>
  <si>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</si>
  <si>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</si>
  <si>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</si>
  <si>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</si>
  <si>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</si>
  <si>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</si>
  <si>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</si>
  <si>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</si>
  <si>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</si>
  <si>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</si>
  <si>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</si>
  <si>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</si>
  <si>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</si>
  <si>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</si>
  <si>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</si>
  <si>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</si>
  <si>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</si>
  <si>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</si>
  <si>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</si>
  <si>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</si>
  <si>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</si>
  <si>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</si>
  <si>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</si>
  <si>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</si>
  <si>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</si>
  <si>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</si>
  <si>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</si>
  <si>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</si>
  <si>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</si>
  <si>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</si>
  <si>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</si>
  <si>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</si>
  <si>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</si>
  <si>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</si>
  <si>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</si>
  <si>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</si>
  <si>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</si>
  <si>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</si>
  <si>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</si>
  <si>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</si>
  <si>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</si>
  <si>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</si>
  <si>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</si>
  <si>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</si>
  <si>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</si>
  <si>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</si>
  <si>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</si>
  <si>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</si>
  <si>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</si>
  <si>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</si>
  <si>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</si>
  <si>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</si>
  <si>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</si>
  <si>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</si>
  <si>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</si>
  <si>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</si>
  <si>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</si>
  <si>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</si>
  <si>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</si>
  <si>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</si>
  <si>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</si>
  <si>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</si>
  <si>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</si>
  <si>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</si>
  <si>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</si>
  <si>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</si>
  <si>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</si>
  <si>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</si>
  <si>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</si>
  <si>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</si>
  <si>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</si>
  <si>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</si>
  <si>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</si>
  <si>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</si>
  <si>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</si>
  <si>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</si>
  <si>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</si>
  <si>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</si>
  <si>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</si>
  <si>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</si>
  <si>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</si>
  <si>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</si>
  <si>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</si>
  <si>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</si>
  <si>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</si>
  <si>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</si>
  <si>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</si>
  <si>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</si>
  <si>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</si>
  <si>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</si>
  <si>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</si>
  <si>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</si>
  <si>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</si>
  <si>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</si>
  <si>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</si>
  <si>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</si>
  <si>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</si>
  <si>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</si>
  <si>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</si>
  <si>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</si>
  <si>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</si>
  <si>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</si>
  <si>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</si>
  <si>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</si>
  <si>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</si>
  <si>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</si>
  <si>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</si>
  <si>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</si>
  <si>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</si>
  <si>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</si>
  <si>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</si>
  <si>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</si>
  <si>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</si>
  <si>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</si>
  <si>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</si>
  <si>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</si>
  <si>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</si>
  <si>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</si>
  <si>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</si>
  <si>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</si>
  <si>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</si>
  <si>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</si>
  <si>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</si>
  <si>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</si>
  <si>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</si>
  <si>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</si>
  <si>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</si>
  <si>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</si>
  <si>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</si>
  <si>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</si>
  <si>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</si>
  <si>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</si>
  <si>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</si>
  <si>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</si>
  <si>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</si>
  <si>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</si>
  <si>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</si>
  <si>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</si>
  <si>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</si>
  <si>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</si>
  <si>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</si>
  <si>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</si>
  <si>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</si>
  <si>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</si>
  <si>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</si>
  <si>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</si>
  <si>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</si>
  <si>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</si>
  <si>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</si>
  <si>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</si>
  <si>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</si>
  <si>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</si>
  <si>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</si>
  <si>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</si>
  <si>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</si>
  <si>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</si>
  <si>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</si>
  <si>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</si>
  <si>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</si>
  <si>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</si>
  <si>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</si>
  <si>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</si>
  <si>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</si>
  <si>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</si>
  <si>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</si>
  <si>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</si>
  <si>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</si>
  <si>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</si>
  <si>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</si>
  <si>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</si>
  <si>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</si>
  <si>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</si>
  <si>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</si>
  <si>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</si>
  <si>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</si>
  <si>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</si>
  <si>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</si>
  <si>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</si>
  <si>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</si>
  <si>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</si>
  <si>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</si>
  <si>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</si>
  <si>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</si>
  <si>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</si>
  <si>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</si>
  <si>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</si>
  <si>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</si>
  <si>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</si>
  <si>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</si>
  <si>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</si>
  <si>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</si>
  <si>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</si>
  <si>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</si>
  <si>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</si>
  <si>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</si>
  <si>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</si>
  <si>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</si>
  <si>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</si>
  <si>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</si>
  <si>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</si>
  <si>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</si>
  <si>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</si>
  <si>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</si>
  <si>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</si>
  <si>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</si>
  <si>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</si>
  <si>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</si>
  <si>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</si>
  <si>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</si>
  <si>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</si>
  <si>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</si>
  <si>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</si>
  <si>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</si>
  <si>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</si>
  <si>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</si>
  <si>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</si>
  <si>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</si>
  <si>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</si>
  <si>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</si>
  <si>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</si>
  <si>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</si>
  <si>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</si>
  <si>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</si>
  <si>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</si>
  <si>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</si>
  <si>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</si>
  <si>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</si>
  <si>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</si>
  <si>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</si>
  <si>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</si>
  <si>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</si>
  <si>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</si>
  <si>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</si>
  <si>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</si>
  <si>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</si>
  <si>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</si>
  <si>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</si>
  <si>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</si>
  <si>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</si>
  <si>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</si>
  <si>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</si>
  <si>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</si>
  <si>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</si>
  <si>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</si>
  <si>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</si>
  <si>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</si>
  <si>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</si>
  <si>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</si>
  <si>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</si>
  <si>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</si>
  <si>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</si>
  <si>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</si>
  <si>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</si>
  <si>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</si>
  <si>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</si>
  <si>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</si>
  <si>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</si>
  <si>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</si>
  <si>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</si>
  <si>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</si>
  <si>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</si>
  <si>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</si>
  <si>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</si>
  <si>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</si>
  <si>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</si>
  <si>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</si>
  <si>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</si>
  <si>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</si>
  <si>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</si>
  <si>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</si>
  <si>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</si>
  <si>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</si>
  <si>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</si>
  <si>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</si>
  <si>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</si>
  <si>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</si>
  <si>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</si>
  <si>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</si>
  <si>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</si>
  <si>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</si>
  <si>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</si>
  <si>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</si>
  <si>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</si>
  <si>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</si>
  <si>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</si>
  <si>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</si>
  <si>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</si>
  <si>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</si>
  <si>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</si>
  <si>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</si>
  <si>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</si>
  <si>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</si>
  <si>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</si>
  <si>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</si>
  <si>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</si>
  <si>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</si>
  <si>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</si>
  <si>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</si>
  <si>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</si>
  <si>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</si>
  <si>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</si>
  <si>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</si>
  <si>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</si>
  <si>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</si>
  <si>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</si>
  <si>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</si>
  <si>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</si>
  <si>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</si>
  <si>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</si>
  <si>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</si>
  <si>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</si>
  <si>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</si>
  <si>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</si>
  <si>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</si>
  <si>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</si>
  <si>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</si>
  <si>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</si>
  <si>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</si>
  <si>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</si>
  <si>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</si>
  <si>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</si>
  <si>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</si>
  <si>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</si>
  <si>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</si>
  <si>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</si>
  <si>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</si>
  <si>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</si>
  <si>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</si>
  <si>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</si>
  <si>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</si>
  <si>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</si>
  <si>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</si>
  <si>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</si>
  <si>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</si>
  <si>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</si>
  <si>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</si>
  <si>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</si>
  <si>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</si>
  <si>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</si>
  <si>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</si>
  <si>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</si>
  <si>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</si>
  <si>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</si>
  <si>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</si>
  <si>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</si>
  <si>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</si>
  <si>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</si>
  <si>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</si>
  <si>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</si>
  <si>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</si>
  <si>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</si>
  <si>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</si>
  <si>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</si>
  <si>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</si>
  <si>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</si>
  <si>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</si>
  <si>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</si>
  <si>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</si>
  <si>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</si>
  <si>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</si>
  <si>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</si>
  <si>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</si>
  <si>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</si>
  <si>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</si>
  <si>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</si>
  <si>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</si>
  <si>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</si>
  <si>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</si>
  <si>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</si>
  <si>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</si>
  <si>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</si>
  <si>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</si>
  <si>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</si>
  <si>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</si>
  <si>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</si>
  <si>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</si>
  <si>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</si>
  <si>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</si>
  <si>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</si>
  <si>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</si>
  <si>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</si>
  <si>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</si>
  <si>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</si>
  <si>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</si>
  <si>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</si>
  <si>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</si>
  <si>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</si>
  <si>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</si>
  <si>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</si>
  <si>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</si>
  <si>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</si>
  <si>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</si>
  <si>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</si>
  <si>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</si>
  <si>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</si>
  <si>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</si>
  <si>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</si>
  <si>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</si>
  <si>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</si>
  <si>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</si>
  <si>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</si>
  <si>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</si>
  <si>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</si>
  <si>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</si>
  <si>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</si>
  <si>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</si>
  <si>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</si>
  <si>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</si>
  <si>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</si>
  <si>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</si>
  <si>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</si>
  <si>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</si>
  <si>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</si>
  <si>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</si>
  <si>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</si>
  <si>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</si>
  <si>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</si>
  <si>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</si>
  <si>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</si>
  <si>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</si>
  <si>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</si>
  <si>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</si>
  <si>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</si>
  <si>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</si>
  <si>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</si>
  <si>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</si>
  <si>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</si>
  <si>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</si>
  <si>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</si>
  <si>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</si>
  <si>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</si>
  <si>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</si>
  <si>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</si>
  <si>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</si>
  <si>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</si>
  <si>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</si>
  <si>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</si>
  <si>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</si>
  <si>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</si>
  <si>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</si>
  <si>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</si>
  <si>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</si>
  <si>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</si>
  <si>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</si>
  <si>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</si>
  <si>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</si>
  <si>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</si>
  <si>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</si>
  <si>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</si>
  <si>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</si>
  <si>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</si>
  <si>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</si>
  <si>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</si>
  <si>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</si>
  <si>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</si>
  <si>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</si>
  <si>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</si>
  <si>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</si>
  <si>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</si>
  <si>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</si>
  <si>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</si>
  <si>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</si>
  <si>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</si>
  <si>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</si>
  <si>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</si>
  <si>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</si>
  <si>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</si>
  <si>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</si>
  <si>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</si>
  <si>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</si>
  <si>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</si>
  <si>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</si>
  <si>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</si>
  <si>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</si>
  <si>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</si>
  <si>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</si>
  <si>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</si>
  <si>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</si>
  <si>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</si>
  <si>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</si>
  <si>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</si>
  <si>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</si>
  <si>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</si>
  <si>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</si>
  <si>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</si>
  <si>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</si>
  <si>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</si>
  <si>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</si>
  <si>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</si>
  <si>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</si>
  <si>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</si>
  <si>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</si>
  <si>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</si>
  <si>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</si>
  <si>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</si>
  <si>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</si>
  <si>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</si>
  <si>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</si>
  <si>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</si>
  <si>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</si>
  <si>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</si>
  <si>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</si>
  <si>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</si>
  <si>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</si>
  <si>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</si>
  <si>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</si>
  <si>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</si>
  <si>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</si>
  <si>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</si>
  <si>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</si>
  <si>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</si>
  <si>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</si>
  <si>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</si>
  <si>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</si>
  <si>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</si>
  <si>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</si>
  <si>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</si>
  <si>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</si>
  <si>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</si>
  <si>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</si>
  <si>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</si>
  <si>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</si>
  <si>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</si>
  <si>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</si>
  <si>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</si>
  <si>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</si>
  <si>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</si>
  <si>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</si>
  <si>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</si>
  <si>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</si>
  <si>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</si>
  <si>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</si>
  <si>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</si>
  <si>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</si>
  <si>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</si>
  <si>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</si>
  <si>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</si>
  <si>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</si>
  <si>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</si>
  <si>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</si>
  <si>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</si>
  <si>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</si>
  <si>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</si>
  <si>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</si>
  <si>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</si>
  <si>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</si>
  <si>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</si>
  <si>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</si>
  <si>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</si>
  <si>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</si>
  <si>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</si>
  <si>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</si>
  <si>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</si>
  <si>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</si>
  <si>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</si>
  <si>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</si>
  <si>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</si>
  <si>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</si>
  <si>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</si>
  <si>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</si>
  <si>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</si>
  <si>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</si>
  <si>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</si>
  <si>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</si>
  <si>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</si>
  <si>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</si>
  <si>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</si>
  <si>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</si>
  <si>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</si>
  <si>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</si>
  <si>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</si>
  <si>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</si>
  <si>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</si>
  <si>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</si>
  <si>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</si>
  <si>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</si>
  <si>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</si>
  <si>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</si>
  <si>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</si>
  <si>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</si>
  <si>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</si>
  <si>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</si>
  <si>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</si>
  <si>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</si>
  <si>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</si>
  <si>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</si>
  <si>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</si>
  <si>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</si>
  <si>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</si>
  <si>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</si>
  <si>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</si>
  <si>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</si>
  <si>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</si>
  <si>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</si>
  <si>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</si>
  <si>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</si>
  <si>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</si>
  <si>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</si>
  <si>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</si>
  <si>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</si>
  <si>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</si>
  <si>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</si>
  <si>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</si>
  <si>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</si>
  <si>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</si>
  <si>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</si>
  <si>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</si>
  <si>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</si>
  <si>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</si>
  <si>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</si>
  <si>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</si>
  <si>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</si>
  <si>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</si>
  <si>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</si>
  <si>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</si>
  <si>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</si>
  <si>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</si>
  <si>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</si>
  <si>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</si>
  <si>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</si>
  <si>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</si>
  <si>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</si>
  <si>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</si>
  <si>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</si>
  <si>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</si>
  <si>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</si>
  <si>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</si>
  <si>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</si>
  <si>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</si>
  <si>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</si>
  <si>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</si>
  <si>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</si>
  <si>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</si>
  <si>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</si>
  <si>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</si>
  <si>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</si>
  <si>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</si>
  <si>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</si>
  <si>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</si>
  <si>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</si>
  <si>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</si>
  <si>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</si>
  <si>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</si>
  <si>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</si>
  <si>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</si>
  <si>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</si>
  <si>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</si>
  <si>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</si>
  <si>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</si>
  <si>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</si>
  <si>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</si>
  <si>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</si>
  <si>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</si>
  <si>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</si>
  <si>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</si>
  <si>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</si>
  <si>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</si>
  <si>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</si>
  <si>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</si>
  <si>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</si>
  <si>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</si>
  <si>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</si>
  <si>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</si>
  <si>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</si>
  <si>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</si>
  <si>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</si>
  <si>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</si>
  <si>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</si>
  <si>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</si>
  <si>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</si>
  <si>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</si>
  <si>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</si>
  <si>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</si>
  <si>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</si>
  <si>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</si>
  <si>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</si>
  <si>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</si>
  <si>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</si>
  <si>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</si>
  <si>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</si>
  <si>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</si>
  <si>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</si>
  <si>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</si>
  <si>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</si>
  <si>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</si>
  <si>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</si>
  <si>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</si>
  <si>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</si>
  <si>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</si>
  <si>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</si>
  <si>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</si>
  <si>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</si>
  <si>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</si>
  <si>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</si>
  <si>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</si>
  <si>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</si>
  <si>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</si>
  <si>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</si>
  <si>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</si>
  <si>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</si>
  <si>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</si>
  <si>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</si>
  <si>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</si>
  <si>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</si>
  <si>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</si>
  <si>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</si>
  <si>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</si>
  <si>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</si>
  <si>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</si>
  <si>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</si>
  <si>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</si>
  <si>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</si>
  <si>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</si>
  <si>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</si>
  <si>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</si>
  <si>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</si>
  <si>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</si>
  <si>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</si>
  <si>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</si>
  <si>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</si>
  <si>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</si>
  <si>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</si>
  <si>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</si>
  <si>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</si>
  <si>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</si>
  <si>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</si>
  <si>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</si>
  <si>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</si>
  <si>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</si>
  <si>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</si>
  <si>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</si>
  <si>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</si>
  <si>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</si>
  <si>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</si>
  <si>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</si>
  <si>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</si>
  <si>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</si>
  <si>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</si>
  <si>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</si>
  <si>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</si>
  <si>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</si>
  <si>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</si>
  <si>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</si>
  <si>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</si>
  <si>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</si>
  <si>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</si>
  <si>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</si>
  <si>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</si>
  <si>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</si>
  <si>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</si>
  <si>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</si>
  <si>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</si>
  <si>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</si>
  <si>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</si>
  <si>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</si>
  <si>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</si>
  <si>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</si>
  <si>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</si>
  <si>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</si>
  <si>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</si>
  <si>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</si>
  <si>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</si>
  <si>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</si>
  <si>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</si>
  <si>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</si>
  <si>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</si>
  <si>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</si>
  <si>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</si>
  <si>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</si>
  <si>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</si>
  <si>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</si>
  <si>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</si>
  <si>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</si>
  <si>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</si>
  <si>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</si>
  <si>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</si>
  <si>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</si>
  <si>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</si>
  <si>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</si>
  <si>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</si>
  <si>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</si>
  <si>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</si>
  <si>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</si>
  <si>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</si>
  <si>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</si>
  <si>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</si>
  <si>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</si>
  <si>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</si>
  <si>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</si>
  <si>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</si>
  <si>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</si>
  <si>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</si>
  <si>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</si>
  <si>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</si>
  <si>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</si>
  <si>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</si>
  <si>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</si>
  <si>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</si>
  <si>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</si>
  <si>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</si>
  <si>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</si>
  <si>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</si>
  <si>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</si>
  <si>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</si>
  <si>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</si>
  <si>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</si>
  <si>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</si>
  <si>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</si>
  <si>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</si>
  <si>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</si>
  <si>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</si>
  <si>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</si>
  <si>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</si>
  <si>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</si>
  <si>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</si>
  <si>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</si>
  <si>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</si>
  <si>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</si>
  <si>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</si>
  <si>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</si>
  <si>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</si>
  <si>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</si>
  <si>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</si>
  <si>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</si>
  <si>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</si>
  <si>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</si>
  <si>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</si>
  <si>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</si>
  <si>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</si>
  <si>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</si>
  <si>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</si>
  <si>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</si>
  <si>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</si>
  <si>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</si>
  <si>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</si>
  <si>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</si>
  <si>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</si>
  <si>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</si>
  <si>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</si>
  <si>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</si>
  <si>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</si>
  <si>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</si>
  <si>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</si>
  <si>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</si>
  <si>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</si>
  <si>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</si>
  <si>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</si>
  <si>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</si>
  <si>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</si>
  <si>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</si>
  <si>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</si>
  <si>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</si>
  <si>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</si>
  <si>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</si>
  <si>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</si>
  <si>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</si>
  <si>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</si>
  <si>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</si>
  <si>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</si>
  <si>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</si>
  <si>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</si>
  <si>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</si>
  <si>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</si>
  <si>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</si>
  <si>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</si>
  <si>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</si>
  <si>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</si>
  <si>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</si>
  <si>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</si>
  <si>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</si>
  <si>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</si>
  <si>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</si>
  <si>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</si>
  <si>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</si>
  <si>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</si>
  <si>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</si>
  <si>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</si>
  <si>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</si>
  <si>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</si>
  <si>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</si>
  <si>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</si>
  <si>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</si>
  <si>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</si>
  <si>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</si>
  <si>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</si>
  <si>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</si>
  <si>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</si>
  <si>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</si>
  <si>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</si>
  <si>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</si>
  <si>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</si>
  <si>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</si>
  <si>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</si>
  <si>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</si>
  <si>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</si>
  <si>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</si>
  <si>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</si>
  <si>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</si>
  <si>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</si>
  <si>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</si>
  <si>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</si>
  <si>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</si>
  <si>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</si>
  <si>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</si>
  <si>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</si>
  <si>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</si>
  <si>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</si>
  <si>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</si>
  <si>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</si>
  <si>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</si>
  <si>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</si>
  <si>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</si>
  <si>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</si>
  <si>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</si>
  <si>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</si>
  <si>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</si>
  <si>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</si>
  <si>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</si>
  <si>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</si>
  <si>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</si>
  <si>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</si>
  <si>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</si>
  <si>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</si>
  <si>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</si>
  <si>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</si>
  <si>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</si>
  <si>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</si>
  <si>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</si>
  <si>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</si>
  <si>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</si>
  <si>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</si>
  <si>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</si>
  <si>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</si>
  <si>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</si>
  <si>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</si>
  <si>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</si>
  <si>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</si>
  <si>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</si>
  <si>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</si>
  <si>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</si>
  <si>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</si>
  <si>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</si>
  <si>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</si>
  <si>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</si>
  <si>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</si>
  <si>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</si>
  <si>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</si>
  <si>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</si>
  <si>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</si>
  <si>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</si>
  <si>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</si>
  <si>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</si>
  <si>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</si>
  <si>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</si>
  <si>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</si>
  <si>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</si>
  <si>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</si>
  <si>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</si>
  <si>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</si>
  <si>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</si>
  <si>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</si>
  <si>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</si>
  <si>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</si>
  <si>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</si>
  <si>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</si>
  <si>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</si>
  <si>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</si>
  <si>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</si>
  <si>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</si>
  <si>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</si>
  <si>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</si>
  <si>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</si>
  <si>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</si>
  <si>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</si>
  <si>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</si>
  <si>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</si>
  <si>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</si>
  <si>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</si>
  <si>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</si>
  <si>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</si>
  <si>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</si>
  <si>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</si>
  <si>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</si>
  <si>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</si>
  <si>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</si>
  <si>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</si>
  <si>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</si>
  <si>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</si>
  <si>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</si>
  <si>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</si>
  <si>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</si>
  <si>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</si>
  <si>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</si>
  <si>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</si>
  <si>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</si>
  <si>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</si>
  <si>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</si>
  <si>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</si>
  <si>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</si>
  <si>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</si>
  <si>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</si>
  <si>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</si>
  <si>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</si>
  <si>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</si>
  <si>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</si>
  <si>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</si>
  <si>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</si>
  <si>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</si>
  <si>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</si>
  <si>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</si>
  <si>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</si>
  <si>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</si>
  <si>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</si>
  <si>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</si>
  <si>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</si>
  <si>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</si>
  <si>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</si>
  <si>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</si>
  <si>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</si>
  <si>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</si>
  <si>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</si>
  <si>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</si>
  <si>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</si>
  <si>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</si>
  <si>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</si>
  <si>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</si>
  <si>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</si>
  <si>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</si>
  <si>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</si>
  <si>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</si>
  <si>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</si>
  <si>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</si>
  <si>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</si>
  <si>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</si>
  <si>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</si>
  <si>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</si>
  <si>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</si>
  <si>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</si>
  <si>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</si>
  <si>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</si>
  <si>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</si>
  <si>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</si>
  <si>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</si>
  <si>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</si>
  <si>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</si>
  <si>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</si>
  <si>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</si>
  <si>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</si>
  <si>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</si>
  <si>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</si>
  <si>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</si>
  <si>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</si>
  <si>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</si>
  <si>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</si>
  <si>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</si>
  <si>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</si>
  <si>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</si>
  <si>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</si>
  <si>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</si>
  <si>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</si>
  <si>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</si>
  <si>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</si>
  <si>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</si>
  <si>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</si>
  <si>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</si>
  <si>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</si>
  <si>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</si>
  <si>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</si>
  <si>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</si>
  <si>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</si>
  <si>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</si>
  <si>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</si>
  <si>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</si>
  <si>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</si>
  <si>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</si>
  <si>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</si>
  <si>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</si>
  <si>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</si>
  <si>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</si>
  <si>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</si>
  <si>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</si>
  <si>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</si>
  <si>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</si>
  <si>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</si>
  <si>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</si>
  <si>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</si>
  <si>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</si>
  <si>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</si>
  <si>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</si>
  <si>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</si>
  <si>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</si>
  <si>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</si>
  <si>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</si>
  <si>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</si>
  <si>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</si>
  <si>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</si>
  <si>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</si>
  <si>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</si>
  <si>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</si>
  <si>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</si>
  <si>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</si>
  <si>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</si>
  <si>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</si>
  <si>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</si>
  <si>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</si>
  <si>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</si>
  <si>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</si>
  <si>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</si>
  <si>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</si>
  <si>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</si>
  <si>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</si>
  <si>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</si>
  <si>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</si>
  <si>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</si>
  <si>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</si>
  <si>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</si>
  <si>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</si>
  <si>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</si>
  <si>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</si>
  <si>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</si>
  <si>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</si>
  <si>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</si>
  <si>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</si>
  <si>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</si>
  <si>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</si>
  <si>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</si>
  <si>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</si>
  <si>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</si>
  <si>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</si>
  <si>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</si>
  <si>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</si>
  <si>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</si>
  <si>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</si>
  <si>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</si>
  <si>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</si>
  <si>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</si>
  <si>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</si>
  <si>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</si>
  <si>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</si>
  <si>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</si>
  <si>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</si>
  <si>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</si>
  <si>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</si>
  <si>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</si>
  <si>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</si>
  <si>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</si>
  <si>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</si>
  <si>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</si>
  <si>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</si>
  <si>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</si>
  <si>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</si>
  <si>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</si>
  <si>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</si>
  <si>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</si>
  <si>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</si>
  <si>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</si>
  <si>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</si>
  <si>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</si>
  <si>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</si>
  <si>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</si>
  <si>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</si>
  <si>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</si>
  <si>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</si>
  <si>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</si>
  <si>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</si>
  <si>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</si>
  <si>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</si>
  <si>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</si>
  <si>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</si>
  <si>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</si>
  <si>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</si>
  <si>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</si>
  <si>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</si>
  <si>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</si>
  <si>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</si>
  <si>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</si>
  <si>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</si>
  <si>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</si>
  <si>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</si>
  <si>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</si>
  <si>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</si>
  <si>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</si>
  <si>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</si>
  <si>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</si>
  <si>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</si>
  <si>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</si>
  <si>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</si>
  <si>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</si>
  <si>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</si>
  <si>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</si>
  <si>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</si>
  <si>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</si>
  <si>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</si>
  <si>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</si>
  <si>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</si>
  <si>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</si>
  <si>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</si>
  <si>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</si>
  <si>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</si>
  <si>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</si>
  <si>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</si>
  <si>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</si>
  <si>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</si>
  <si>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</si>
  <si>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</si>
  <si>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</si>
  <si>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</si>
  <si>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</si>
  <si>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</si>
  <si>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</si>
  <si>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</si>
  <si>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</si>
  <si>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</si>
  <si>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</si>
  <si>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</si>
  <si>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</si>
  <si>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</si>
  <si>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</si>
  <si>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</si>
  <si>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</si>
  <si>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</si>
  <si>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</si>
  <si>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</si>
  <si>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</si>
  <si>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</si>
  <si>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</si>
  <si>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</si>
  <si>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</si>
  <si>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</si>
  <si>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</si>
  <si>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</si>
  <si>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</si>
  <si>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</si>
  <si>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</si>
  <si>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</si>
  <si>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</si>
  <si>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</si>
  <si>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</si>
  <si>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</si>
  <si>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</si>
  <si>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</si>
  <si>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</si>
  <si>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</si>
  <si>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</si>
  <si>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</si>
  <si>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</si>
  <si>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</si>
  <si>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</si>
  <si>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</si>
  <si>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</si>
  <si>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</si>
  <si>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</si>
  <si>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</si>
  <si>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</si>
  <si>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</si>
  <si>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</si>
  <si>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</si>
  <si>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</si>
  <si>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</si>
  <si>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</si>
  <si>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</si>
  <si>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</si>
  <si>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</si>
  <si>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</si>
  <si>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</si>
  <si>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</si>
  <si>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</si>
  <si>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</si>
  <si>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</si>
  <si>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</si>
  <si>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</si>
  <si>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</si>
  <si>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</si>
  <si>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</si>
  <si>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</si>
  <si>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</si>
  <si>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</si>
  <si>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</si>
  <si>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</si>
  <si>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</si>
  <si>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</si>
  <si>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</si>
  <si>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</si>
  <si>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</si>
  <si>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</si>
  <si>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</si>
  <si>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</si>
  <si>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</si>
  <si>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</si>
  <si>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</si>
  <si>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</si>
  <si>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</si>
  <si>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</si>
  <si>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</si>
  <si>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</si>
  <si>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</si>
  <si>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</si>
  <si>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</si>
  <si>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</si>
  <si>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</si>
  <si>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</si>
  <si>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</si>
  <si>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</si>
  <si>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</si>
  <si>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</si>
  <si>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</si>
  <si>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</si>
  <si>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</si>
  <si>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</si>
  <si>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</si>
  <si>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</si>
  <si>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</si>
  <si>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</si>
  <si>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</si>
  <si>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</si>
  <si>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</si>
  <si>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</si>
  <si>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</si>
  <si>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</si>
  <si>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</si>
  <si>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</si>
  <si>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</si>
  <si>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</si>
  <si>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</si>
  <si>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</si>
  <si>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</si>
  <si>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</si>
  <si>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</si>
  <si>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</si>
  <si>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</si>
  <si>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</si>
  <si>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</si>
  <si>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</si>
  <si>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</si>
  <si>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</si>
  <si>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</si>
  <si>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</si>
  <si>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</si>
  <si>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</si>
  <si>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</si>
  <si>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</si>
  <si>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</si>
  <si>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</si>
  <si>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</si>
  <si>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</si>
  <si>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</si>
  <si>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</si>
  <si>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</si>
  <si>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</si>
  <si>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</si>
  <si>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</si>
  <si>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</si>
  <si>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</si>
  <si>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</si>
  <si>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</si>
  <si>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</si>
  <si>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</si>
  <si>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</si>
  <si>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</si>
  <si>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</si>
  <si>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</si>
  <si>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</si>
  <si>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</si>
  <si>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</si>
  <si>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</si>
  <si>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</si>
  <si>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</si>
  <si>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</si>
  <si>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</si>
  <si>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</si>
  <si>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</si>
  <si>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</si>
  <si>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</si>
  <si>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</si>
  <si>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</si>
  <si>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</si>
  <si>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</si>
  <si>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</si>
  <si>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</si>
  <si>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</si>
  <si>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</si>
  <si>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</si>
  <si>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</si>
  <si>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</si>
  <si>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</si>
  <si>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</si>
  <si>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</si>
  <si>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</si>
  <si>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</si>
  <si>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</si>
  <si>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</si>
  <si>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</si>
  <si>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</si>
  <si>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</si>
  <si>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</si>
  <si>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</si>
  <si>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</si>
  <si>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</si>
  <si>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</si>
  <si>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</si>
  <si>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</si>
  <si>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</si>
  <si>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</si>
  <si>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</si>
  <si>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</si>
  <si>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</si>
  <si>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</si>
  <si>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</si>
  <si>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</si>
  <si>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</si>
  <si>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</si>
  <si>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</si>
  <si>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</si>
  <si>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</si>
  <si>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</si>
  <si>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</si>
  <si>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</si>
  <si>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</si>
  <si>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</si>
  <si>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</si>
  <si>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</si>
  <si>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</si>
  <si>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</si>
  <si>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</si>
  <si>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</si>
  <si>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</si>
  <si>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</si>
  <si>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</si>
  <si>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</si>
  <si>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</si>
  <si>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</si>
  <si>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</si>
  <si>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</si>
  <si>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</si>
  <si>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</si>
  <si>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</si>
  <si>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</si>
  <si>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</si>
  <si>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</si>
  <si>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</si>
  <si>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</si>
  <si>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</si>
  <si>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</si>
  <si>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</si>
  <si>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</si>
  <si>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</si>
  <si>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</si>
  <si>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</si>
  <si>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</si>
  <si>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</si>
  <si>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</si>
  <si>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</si>
  <si>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</si>
  <si>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</si>
  <si>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</si>
  <si>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</si>
  <si>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</si>
  <si>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</si>
  <si>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</si>
  <si>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</si>
  <si>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</si>
  <si>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</si>
  <si>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</si>
  <si>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</si>
  <si>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</si>
  <si>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</si>
  <si>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</si>
  <si>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</si>
  <si>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</si>
  <si>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</si>
  <si>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</si>
  <si>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</si>
  <si>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</si>
  <si>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</si>
  <si>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</si>
  <si>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</si>
  <si>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</si>
  <si>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</si>
  <si>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</si>
  <si>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</si>
  <si>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</si>
  <si>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</si>
  <si>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</si>
  <si>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</si>
  <si>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</si>
  <si>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</si>
  <si>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</si>
  <si>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</si>
  <si>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</si>
  <si>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</si>
  <si>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</si>
  <si>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</si>
  <si>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</si>
  <si>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</si>
  <si>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</si>
  <si>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</si>
  <si>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</si>
  <si>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</si>
  <si>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</si>
  <si>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</si>
  <si>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</si>
  <si>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</si>
  <si>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</si>
  <si>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</si>
  <si>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</si>
  <si>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</si>
  <si>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</si>
  <si>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</si>
  <si>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</si>
  <si>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</si>
  <si>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</si>
  <si>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</si>
  <si>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</si>
  <si>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</si>
  <si>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</si>
  <si>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</si>
  <si>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</si>
  <si>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</si>
  <si>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</si>
  <si>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</si>
  <si>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</si>
  <si>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</si>
  <si>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</si>
  <si>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</si>
  <si>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</si>
  <si>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</si>
  <si>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</si>
  <si>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</si>
  <si>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</si>
  <si>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</si>
  <si>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</si>
  <si>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</si>
  <si>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</si>
  <si>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</si>
  <si>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</si>
  <si>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</si>
  <si>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</si>
  <si>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</si>
  <si>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</si>
  <si>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</si>
  <si>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</si>
  <si>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</si>
  <si>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</si>
  <si>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</si>
  <si>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</si>
  <si>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</si>
  <si>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</si>
  <si>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</si>
  <si>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</si>
  <si>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</si>
  <si>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</si>
  <si>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</si>
  <si>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</si>
  <si>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</si>
  <si>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</si>
  <si>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</si>
  <si>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</si>
  <si>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</si>
  <si>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</si>
  <si>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</si>
  <si>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</si>
  <si>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</si>
  <si>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</si>
  <si>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</si>
  <si>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</si>
  <si>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</si>
  <si>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</si>
  <si>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</si>
  <si>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</si>
  <si>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</si>
  <si>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</si>
  <si>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</si>
  <si>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</si>
  <si>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</si>
  <si>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</si>
  <si>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</si>
  <si>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</si>
  <si>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</si>
  <si>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</si>
  <si>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</si>
  <si>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</si>
  <si>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</si>
  <si>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</si>
  <si>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</si>
  <si>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</si>
  <si>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</si>
  <si>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</si>
  <si>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</si>
  <si>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</si>
  <si>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</si>
  <si>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</si>
  <si>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</si>
  <si>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</si>
  <si>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</si>
  <si>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</si>
  <si>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</si>
  <si>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</si>
  <si>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</si>
  <si>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</si>
  <si>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</si>
  <si>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</si>
  <si>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</si>
  <si>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</si>
  <si>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</si>
  <si>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</si>
  <si>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</si>
  <si>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</si>
  <si>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</si>
  <si>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</si>
  <si>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</si>
  <si>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</si>
  <si>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</si>
  <si>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</si>
  <si>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</si>
  <si>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</si>
  <si>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</si>
  <si>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</si>
  <si>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</si>
  <si>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</si>
  <si>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</si>
  <si>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</si>
  <si>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</si>
  <si>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</si>
  <si>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</si>
  <si>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</si>
  <si>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</si>
  <si>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</si>
  <si>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</si>
  <si>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</si>
  <si>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</si>
  <si>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</si>
  <si>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</si>
  <si>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</si>
  <si>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</si>
  <si>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</si>
  <si>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</si>
  <si>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</si>
  <si>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</si>
  <si>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</si>
  <si>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</si>
  <si>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</si>
  <si>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</si>
  <si>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</si>
  <si>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</si>
  <si>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</si>
  <si>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</si>
  <si>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</si>
  <si>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</si>
  <si>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</si>
  <si>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</si>
  <si>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</si>
  <si>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</si>
  <si>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</si>
  <si>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</si>
  <si>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</si>
  <si>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</si>
  <si>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</si>
  <si>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</si>
  <si>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</si>
  <si>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</si>
  <si>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</si>
  <si>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</si>
  <si>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</si>
  <si>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</si>
  <si>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</si>
  <si>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</si>
  <si>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</si>
  <si>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</si>
  <si>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</si>
  <si>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</si>
  <si>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</si>
  <si>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</si>
  <si>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</si>
  <si>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</si>
  <si>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</si>
  <si>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</si>
  <si>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</si>
  <si>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</si>
  <si>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</si>
  <si>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</si>
  <si>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</si>
  <si>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</si>
  <si>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</si>
  <si>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</si>
  <si>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</si>
  <si>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</si>
  <si>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</si>
  <si>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</si>
  <si>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</si>
  <si>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</si>
  <si>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</si>
  <si>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</si>
  <si>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</si>
  <si>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</si>
  <si>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</si>
  <si>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</si>
  <si>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</si>
  <si>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</si>
  <si>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</si>
  <si>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</si>
  <si>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</si>
  <si>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</si>
  <si>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</si>
  <si>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</si>
  <si>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</si>
  <si>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</si>
  <si>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</si>
  <si>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</si>
  <si>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</si>
  <si>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</si>
  <si>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</si>
  <si>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</si>
  <si>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</si>
  <si>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</si>
  <si>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</si>
  <si>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</si>
  <si>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</si>
  <si>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</si>
  <si>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</si>
  <si>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</si>
  <si>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</si>
  <si>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</si>
  <si>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</si>
  <si>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</si>
  <si>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</si>
  <si>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</si>
  <si>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</si>
  <si>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</si>
  <si>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</si>
  <si>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</si>
  <si>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</si>
  <si>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</si>
  <si>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</si>
  <si>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</si>
  <si>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</si>
  <si>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</si>
  <si>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</si>
  <si>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</si>
  <si>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</si>
  <si>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</si>
  <si>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</si>
  <si>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</si>
  <si>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</si>
  <si>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</si>
  <si>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</si>
  <si>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</si>
  <si>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</si>
  <si>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</si>
  <si>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</si>
  <si>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</si>
  <si>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</si>
  <si>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</si>
  <si>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</si>
  <si>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</si>
  <si>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</si>
  <si>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</si>
  <si>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</si>
  <si>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</si>
  <si>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</si>
  <si>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</si>
  <si>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</si>
  <si>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</si>
  <si>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</si>
  <si>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</si>
  <si>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</si>
  <si>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</si>
  <si>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</si>
  <si>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</si>
  <si>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</si>
  <si>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</si>
  <si>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</si>
  <si>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</si>
  <si>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</si>
  <si>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</si>
  <si>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</si>
  <si>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</si>
  <si>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</si>
  <si>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</si>
  <si>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</si>
  <si>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</si>
  <si>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</si>
  <si>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</si>
  <si>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</si>
  <si>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</si>
  <si>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</si>
  <si>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</si>
  <si>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</si>
  <si>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</si>
  <si>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</si>
  <si>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</si>
  <si>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</si>
  <si>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</si>
  <si>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</si>
  <si>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</si>
  <si>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</si>
  <si>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</si>
  <si>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</si>
  <si>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</si>
  <si>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</si>
  <si>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</si>
  <si>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</si>
  <si>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</si>
  <si>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</si>
  <si>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</si>
  <si>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</si>
  <si>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</si>
  <si>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</si>
  <si>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</si>
  <si>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</si>
  <si>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</si>
  <si>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</si>
  <si>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</si>
  <si>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</si>
  <si>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</si>
  <si>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</si>
  <si>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</si>
  <si>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</si>
  <si>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</si>
  <si>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</si>
  <si>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</si>
  <si>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</si>
  <si>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</si>
  <si>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</si>
  <si>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</si>
  <si>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</si>
  <si>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</si>
  <si>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</si>
  <si>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</si>
  <si>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</si>
  <si>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</si>
  <si>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</si>
  <si>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</si>
  <si>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</si>
  <si>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</si>
  <si>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</si>
  <si>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</si>
  <si>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</si>
  <si>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</si>
  <si>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</si>
  <si>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</si>
  <si>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</si>
  <si>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</si>
  <si>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</si>
  <si>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</si>
  <si>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</si>
  <si>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</si>
  <si>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</si>
  <si>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</si>
  <si>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</si>
  <si>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</si>
  <si>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</si>
  <si>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</si>
  <si>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</si>
  <si>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</si>
  <si>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</si>
  <si>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</si>
  <si>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</si>
  <si>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</si>
  <si>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</si>
  <si>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</si>
  <si>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</si>
  <si>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</si>
  <si>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</si>
  <si>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</si>
  <si>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</si>
  <si>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</si>
  <si>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</si>
  <si>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</si>
  <si>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</si>
  <si>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</si>
  <si>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</si>
  <si>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</si>
  <si>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</si>
  <si>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</si>
  <si>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</si>
  <si>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</si>
  <si>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</si>
  <si>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</si>
  <si>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</si>
  <si>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</si>
  <si>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</si>
  <si>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</si>
  <si>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</si>
  <si>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</si>
  <si>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</si>
  <si>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</si>
  <si>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</si>
  <si>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</si>
  <si>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</si>
  <si>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</si>
  <si>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</si>
  <si>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</si>
  <si>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</si>
  <si>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</si>
  <si>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</si>
  <si>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</si>
  <si>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</si>
  <si>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</si>
  <si>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</si>
  <si>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</si>
  <si>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</si>
  <si>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</si>
  <si>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</si>
  <si>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</si>
  <si>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</si>
  <si>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</si>
  <si>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</si>
  <si>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</si>
  <si>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</si>
  <si>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</si>
  <si>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</si>
  <si>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</si>
  <si>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</si>
  <si>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</si>
  <si>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</si>
  <si>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</si>
  <si>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</si>
  <si>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</si>
  <si>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</si>
  <si>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</si>
  <si>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</si>
  <si>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</si>
  <si>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</si>
  <si>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</si>
  <si>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</si>
  <si>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</si>
  <si>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</si>
  <si>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</si>
  <si>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</si>
  <si>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</si>
  <si>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</si>
  <si>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</si>
  <si>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</si>
  <si>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</si>
  <si>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</si>
  <si>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</si>
  <si>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</si>
  <si>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</si>
  <si>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</si>
  <si>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</si>
  <si>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</si>
  <si>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</si>
  <si>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</si>
  <si>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</si>
  <si>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</si>
  <si>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</si>
  <si>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</si>
  <si>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</si>
  <si>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</si>
  <si>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</si>
  <si>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</si>
  <si>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</si>
  <si>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</si>
  <si>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</si>
  <si>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</si>
  <si>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</si>
  <si>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</si>
  <si>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</si>
  <si>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</si>
  <si>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</si>
  <si>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</si>
  <si>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</si>
  <si>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</si>
  <si>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</si>
  <si>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</si>
  <si>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</si>
  <si>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</si>
  <si>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</si>
  <si>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</si>
  <si>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</si>
  <si>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</si>
  <si>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</si>
  <si>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</si>
  <si>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</si>
  <si>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</si>
  <si>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</si>
  <si>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</si>
  <si>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</si>
  <si>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</si>
  <si>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</si>
  <si>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</si>
  <si>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</si>
  <si>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</si>
  <si>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</si>
  <si>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</si>
  <si>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</si>
  <si>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</si>
  <si>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</si>
  <si>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</si>
  <si>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</si>
  <si>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</si>
  <si>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</si>
  <si>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</si>
  <si>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</si>
  <si>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</si>
  <si>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</si>
  <si>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</si>
  <si>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</si>
  <si>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</si>
  <si>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</si>
  <si>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</si>
  <si>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</si>
  <si>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</si>
  <si>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</si>
  <si>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</si>
  <si>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</si>
  <si>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</si>
  <si>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</si>
  <si>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</si>
  <si>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</si>
  <si>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</si>
  <si>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</si>
  <si>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</si>
  <si>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</si>
  <si>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</si>
  <si>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</si>
  <si>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</si>
  <si>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</si>
  <si>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</si>
  <si>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</si>
  <si>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</si>
  <si>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</si>
  <si>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</si>
  <si>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</si>
  <si>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</si>
  <si>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</si>
  <si>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</si>
  <si>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</si>
  <si>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</si>
  <si>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</si>
  <si>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</si>
  <si>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</si>
  <si>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</si>
  <si>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</si>
  <si>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</si>
  <si>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</si>
  <si>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</si>
  <si>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</si>
  <si>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</si>
  <si>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</si>
  <si>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</si>
  <si>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</si>
  <si>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</si>
  <si>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</si>
  <si>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</si>
  <si>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</si>
  <si>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</si>
  <si>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</si>
  <si>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</si>
  <si>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</si>
  <si>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</si>
  <si>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</si>
  <si>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</si>
  <si>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</si>
  <si>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</si>
  <si>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</si>
  <si>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</si>
  <si>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</si>
  <si>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</si>
  <si>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</si>
  <si>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</si>
  <si>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</si>
  <si>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</si>
  <si>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</si>
  <si>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</si>
  <si>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</si>
  <si>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</si>
  <si>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</si>
  <si>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</si>
  <si>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</si>
  <si>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</si>
  <si>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</si>
  <si>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</si>
  <si>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</si>
  <si>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</si>
  <si>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</si>
  <si>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</si>
  <si>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</si>
  <si>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</si>
  <si>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</si>
  <si>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</si>
  <si>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</si>
  <si>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</si>
  <si>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</si>
  <si>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</si>
  <si>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</si>
  <si>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</si>
  <si>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</si>
  <si>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</si>
  <si>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</si>
  <si>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</si>
  <si>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</si>
  <si>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</si>
  <si>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</si>
  <si>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</si>
  <si>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</si>
  <si>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</si>
  <si>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</si>
  <si>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</si>
  <si>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</si>
  <si>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</si>
  <si>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</si>
  <si>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</si>
  <si>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</si>
  <si>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</si>
  <si>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</si>
  <si>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</si>
  <si>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</si>
  <si>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</si>
  <si>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</si>
  <si>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</si>
  <si>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</si>
  <si>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</si>
  <si>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</si>
  <si>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</si>
  <si>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</si>
  <si>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</si>
  <si>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</si>
  <si>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</si>
  <si>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</si>
  <si>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</si>
  <si>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</si>
  <si>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</si>
  <si>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</si>
  <si>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</si>
  <si>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</si>
  <si>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</si>
  <si>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</si>
  <si>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</si>
  <si>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</si>
  <si>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</si>
  <si>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</si>
  <si>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</si>
  <si>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</si>
  <si>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</si>
  <si>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</si>
  <si>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</si>
  <si>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</si>
  <si>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</si>
  <si>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</si>
  <si>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</si>
  <si>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</si>
  <si>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</si>
  <si>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</si>
  <si>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</si>
  <si>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</si>
  <si>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</si>
  <si>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</si>
  <si>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</si>
  <si>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</si>
  <si>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</si>
  <si>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</si>
  <si>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</si>
  <si>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</si>
  <si>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</si>
  <si>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</si>
  <si>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</si>
  <si>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</si>
  <si>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</si>
  <si>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</si>
  <si>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</si>
  <si>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</si>
  <si>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</si>
  <si>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</si>
  <si>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</si>
  <si>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</si>
  <si>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</si>
  <si>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</si>
  <si>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</si>
  <si>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</si>
  <si>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</si>
  <si>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</si>
  <si>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</si>
  <si>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</si>
  <si>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</si>
  <si>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</si>
  <si>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</si>
  <si>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</si>
  <si>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</si>
  <si>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</si>
  <si>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</si>
  <si>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</si>
  <si>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</si>
  <si>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</si>
  <si>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</si>
  <si>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</si>
  <si>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</si>
  <si>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</si>
  <si>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</si>
  <si>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</si>
  <si>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</si>
  <si>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</si>
  <si>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</si>
  <si>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</si>
  <si>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</si>
  <si>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</si>
  <si>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</si>
  <si>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</si>
  <si>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</si>
  <si>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</si>
  <si>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</si>
  <si>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</si>
  <si>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</si>
  <si>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</si>
  <si>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</si>
  <si>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</si>
  <si>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</si>
  <si>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</si>
  <si>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</si>
  <si>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</si>
  <si>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</si>
  <si>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</si>
  <si>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</si>
  <si>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</si>
  <si>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</si>
  <si>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</si>
  <si>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</si>
  <si>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</si>
  <si>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</si>
  <si>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</si>
  <si>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</si>
  <si>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</si>
  <si>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</si>
  <si>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</si>
  <si>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</si>
  <si>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</si>
  <si>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</si>
  <si>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</si>
  <si>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</si>
  <si>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</si>
  <si>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</si>
  <si>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</si>
  <si>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</si>
  <si>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</si>
  <si>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</si>
  <si>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</si>
  <si>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</si>
  <si>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</si>
  <si>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</si>
  <si>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</si>
  <si>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</si>
  <si>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</si>
  <si>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</si>
  <si>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</si>
  <si>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</si>
  <si>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</si>
  <si>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</si>
  <si>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</si>
  <si>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</si>
  <si>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</si>
  <si>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</si>
  <si>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</si>
  <si>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</si>
  <si>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</si>
  <si>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</si>
  <si>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</si>
  <si>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</si>
  <si>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</si>
  <si>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</si>
  <si>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</si>
  <si>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</si>
  <si>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</si>
  <si>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</si>
  <si>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</si>
  <si>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</si>
  <si>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</si>
  <si>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</si>
  <si>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</si>
  <si>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</si>
  <si>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</si>
  <si>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</si>
  <si>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</si>
  <si>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</si>
  <si>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</si>
  <si>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</si>
  <si>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</si>
  <si>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</si>
  <si>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</si>
  <si>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</si>
  <si>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</si>
  <si>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</si>
  <si>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</si>
  <si>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</si>
  <si>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</si>
  <si>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</si>
  <si>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</si>
  <si>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</si>
  <si>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</si>
  <si>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</si>
  <si>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</si>
  <si>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</si>
  <si>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</si>
  <si>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</si>
  <si>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</si>
  <si>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</si>
  <si>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</si>
  <si>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</si>
  <si>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</si>
  <si>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</si>
  <si>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</si>
  <si>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</si>
  <si>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</si>
  <si>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</si>
  <si>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</si>
  <si>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</si>
  <si>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</si>
  <si>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</si>
  <si>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</si>
  <si>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</si>
  <si>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</si>
  <si>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</si>
  <si>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</si>
  <si>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</si>
  <si>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</si>
  <si>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</si>
  <si>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</si>
  <si>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</si>
  <si>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</si>
  <si>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</si>
  <si>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</si>
  <si>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</si>
  <si>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</si>
  <si>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</si>
  <si>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</si>
  <si>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</si>
  <si>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</si>
  <si>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</si>
  <si>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</si>
  <si>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</si>
  <si>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</si>
  <si>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</si>
  <si>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</si>
  <si>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</si>
  <si>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</si>
  <si>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</si>
  <si>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</si>
  <si>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</si>
  <si>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</si>
  <si>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</si>
  <si>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</si>
  <si>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</si>
  <si>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</si>
  <si>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</si>
  <si>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</si>
  <si>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</si>
  <si>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</si>
  <si>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</si>
  <si>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</si>
  <si>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</si>
  <si>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</si>
  <si>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</si>
  <si>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</si>
  <si>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</si>
  <si>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</si>
  <si>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</si>
  <si>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</si>
  <si>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</si>
  <si>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</si>
  <si>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</si>
  <si>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</si>
  <si>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</si>
  <si>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</si>
  <si>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</si>
  <si>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</si>
  <si>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</si>
  <si>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</si>
  <si>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</si>
  <si>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</si>
  <si>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</si>
  <si>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</si>
  <si>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</si>
  <si>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</si>
  <si>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</si>
  <si>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</si>
  <si>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</si>
  <si>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</si>
  <si>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</si>
  <si>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</si>
  <si>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</si>
  <si>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</si>
  <si>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</si>
  <si>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</si>
  <si>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</si>
  <si>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</si>
  <si>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</si>
  <si>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</si>
  <si>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</si>
  <si>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</si>
  <si>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</si>
  <si>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</si>
  <si>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</si>
  <si>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</si>
  <si>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</si>
  <si>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</si>
  <si>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</si>
  <si>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</si>
  <si>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</si>
  <si>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</si>
  <si>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</si>
  <si>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</si>
  <si>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</si>
  <si>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</si>
  <si>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</si>
  <si>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</si>
  <si>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</si>
  <si>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</si>
  <si>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</si>
  <si>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</si>
  <si>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</si>
  <si>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</si>
  <si>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</si>
  <si>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</si>
  <si>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</si>
  <si>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</si>
  <si>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</si>
  <si>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</si>
  <si>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</si>
  <si>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</si>
  <si>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</si>
  <si>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</si>
  <si>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</si>
  <si>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</si>
  <si>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</si>
  <si>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</si>
  <si>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</si>
  <si>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</si>
  <si>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</si>
  <si>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</si>
  <si>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</si>
  <si>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</si>
  <si>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</si>
  <si>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</si>
  <si>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</si>
  <si>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</si>
  <si>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</si>
  <si>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</si>
  <si>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</si>
  <si>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</si>
  <si>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</si>
  <si>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</si>
  <si>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</si>
  <si>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</si>
  <si>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</si>
  <si>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</si>
  <si>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</si>
  <si>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</si>
  <si>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</si>
  <si>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</si>
  <si>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</si>
  <si>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</si>
  <si>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</si>
  <si>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</si>
  <si>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</si>
  <si>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</si>
  <si>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</si>
  <si>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</si>
  <si>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</si>
  <si>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</si>
  <si>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</si>
  <si>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</si>
  <si>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</si>
  <si>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</si>
  <si>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</si>
  <si>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</si>
  <si>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</si>
  <si>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</si>
  <si>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</si>
  <si>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</si>
  <si>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</si>
  <si>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</si>
  <si>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</si>
  <si>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</si>
  <si>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</si>
  <si>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</si>
  <si>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</si>
  <si>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</si>
  <si>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</si>
  <si>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</si>
  <si>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</si>
  <si>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</si>
  <si>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</si>
  <si>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</si>
  <si>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</si>
  <si>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</si>
  <si>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</si>
  <si>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</si>
  <si>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</si>
  <si>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</si>
  <si>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</si>
  <si>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</si>
  <si>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</si>
  <si>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</si>
  <si>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</si>
  <si>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</si>
  <si>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</si>
  <si>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</si>
  <si>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</si>
  <si>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</si>
  <si>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</si>
  <si>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</si>
  <si>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</si>
  <si>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</si>
  <si>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</si>
  <si>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</si>
  <si>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</si>
  <si>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</si>
  <si>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</si>
  <si>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</si>
  <si>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</si>
  <si>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</si>
  <si>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</si>
  <si>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</si>
  <si>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</si>
  <si>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</si>
  <si>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</si>
  <si>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</si>
  <si>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</si>
  <si>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</si>
  <si>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</si>
  <si>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</si>
  <si>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</si>
  <si>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</si>
  <si>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</si>
  <si>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</si>
  <si>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</si>
  <si>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</si>
  <si>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</si>
  <si>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</si>
  <si>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</si>
  <si>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</si>
  <si>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</si>
  <si>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</si>
  <si>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</si>
  <si>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</si>
  <si>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</si>
  <si>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</si>
  <si>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</si>
  <si>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</si>
  <si>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</si>
  <si>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</si>
  <si>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</si>
  <si>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</si>
  <si>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</si>
  <si>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</si>
  <si>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</si>
  <si>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</si>
  <si>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</si>
  <si>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</si>
  <si>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</si>
  <si>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</si>
  <si>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</si>
  <si>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</si>
  <si>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</si>
  <si>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</si>
  <si>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</si>
  <si>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</si>
  <si>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</si>
  <si>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</si>
  <si>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</si>
  <si>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</si>
  <si>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</si>
  <si>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</si>
  <si>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</si>
  <si>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</si>
  <si>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</si>
  <si>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</si>
  <si>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</si>
  <si>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</si>
  <si>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</si>
  <si>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</si>
  <si>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</si>
  <si>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</si>
  <si>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</si>
  <si>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</si>
  <si>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</si>
  <si>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</si>
  <si>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</si>
  <si>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</si>
  <si>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</si>
  <si>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</si>
  <si>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</si>
  <si>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</si>
  <si>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</si>
  <si>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</si>
  <si>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</si>
  <si>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</si>
  <si>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</si>
  <si>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</si>
  <si>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</si>
  <si>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</si>
  <si>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</si>
  <si>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</si>
  <si>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</si>
  <si>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</si>
  <si>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</si>
  <si>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</si>
  <si>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</si>
  <si>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</si>
  <si>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</si>
  <si>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</si>
  <si>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</si>
  <si>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</si>
  <si>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</si>
  <si>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</si>
  <si>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</si>
  <si>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</si>
  <si>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</si>
  <si>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</si>
  <si>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</si>
  <si>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</si>
  <si>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</si>
  <si>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</si>
  <si>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</si>
  <si>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</si>
  <si>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</si>
  <si>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</si>
  <si>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</si>
  <si>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</si>
  <si>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</si>
  <si>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</si>
  <si>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</si>
  <si>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</si>
  <si>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</si>
  <si>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</si>
  <si>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</si>
  <si>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</si>
  <si>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</si>
  <si>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</si>
  <si>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</si>
  <si>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</si>
  <si>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</si>
  <si>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</si>
  <si>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</si>
  <si>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</si>
  <si>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</si>
  <si>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</si>
  <si>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</si>
  <si>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</si>
  <si>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</si>
  <si>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</si>
  <si>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</si>
  <si>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</si>
  <si>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</si>
  <si>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</si>
  <si>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</si>
  <si>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</si>
  <si>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</si>
  <si>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</si>
  <si>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</si>
  <si>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</si>
  <si>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</si>
  <si>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</si>
  <si>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</si>
  <si>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</si>
  <si>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</si>
  <si>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</si>
  <si>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</si>
  <si>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</si>
  <si>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</si>
  <si>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</si>
  <si>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</si>
  <si>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</si>
  <si>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</si>
  <si>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</si>
  <si>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</si>
  <si>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</si>
  <si>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</si>
  <si>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</si>
  <si>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</si>
  <si>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</si>
  <si>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</si>
  <si>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</si>
  <si>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</si>
  <si>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</si>
  <si>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</si>
  <si>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</si>
  <si>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</si>
  <si>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</si>
  <si>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</si>
  <si>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</si>
  <si>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</si>
  <si>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</si>
  <si>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</si>
  <si>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</si>
  <si>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</si>
  <si>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</si>
  <si>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</si>
  <si>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</si>
  <si>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</si>
  <si>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</si>
  <si>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</si>
  <si>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</si>
  <si>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</si>
  <si>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</si>
  <si>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</si>
  <si>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</si>
  <si>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</si>
  <si>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</si>
  <si>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</si>
  <si>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</si>
  <si>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</si>
  <si>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</si>
  <si>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</si>
  <si>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</si>
  <si>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</si>
  <si>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</si>
  <si>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</si>
  <si>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</si>
  <si>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</si>
  <si>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</si>
  <si>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</si>
  <si>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</si>
  <si>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</si>
  <si>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</si>
  <si>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</si>
  <si>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</si>
  <si>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</si>
  <si>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</si>
  <si>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</si>
  <si>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</si>
  <si>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</si>
  <si>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</si>
  <si>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</si>
  <si>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</si>
  <si>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</si>
  <si>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</si>
  <si>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</si>
  <si>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</si>
  <si>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</si>
  <si>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</si>
  <si>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</si>
  <si>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</si>
  <si>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</si>
  <si>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</si>
  <si>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</si>
  <si>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</si>
  <si>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</si>
  <si>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</si>
  <si>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</si>
  <si>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</si>
  <si>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</si>
  <si>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</si>
  <si>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</si>
  <si>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</si>
  <si>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</si>
  <si>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</si>
  <si>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</si>
  <si>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</si>
  <si>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</si>
  <si>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</si>
  <si>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</si>
  <si>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</si>
  <si>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</si>
  <si>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</si>
  <si>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</si>
  <si>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</si>
  <si>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</si>
  <si>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</si>
  <si>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</si>
  <si>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</si>
  <si>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</si>
  <si>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</si>
  <si>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</si>
  <si>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</si>
  <si>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</si>
  <si>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</si>
  <si>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</si>
  <si>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</si>
  <si>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</si>
  <si>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</si>
  <si>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</si>
  <si>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</si>
  <si>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</si>
  <si>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</si>
  <si>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</si>
  <si>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</si>
  <si>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</si>
  <si>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</si>
  <si>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</si>
  <si>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</si>
  <si>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</si>
  <si>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</si>
  <si>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</si>
  <si>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</si>
  <si>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</si>
  <si>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</si>
  <si>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</si>
  <si>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</si>
  <si>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</si>
  <si>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</si>
  <si>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</si>
  <si>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</si>
  <si>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</si>
  <si>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</si>
  <si>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</si>
  <si>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</si>
  <si>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</si>
  <si>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</si>
  <si>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</si>
  <si>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</si>
  <si>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</si>
  <si>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</si>
  <si>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</si>
  <si>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</si>
  <si>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</si>
  <si>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</si>
  <si>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</si>
  <si>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</si>
  <si>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</si>
  <si>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</si>
  <si>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</si>
  <si>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</si>
  <si>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</si>
  <si>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</si>
  <si>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</si>
  <si>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</si>
  <si>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</si>
  <si>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</si>
  <si>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</si>
  <si>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</si>
  <si>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</si>
  <si>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</si>
  <si>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</si>
  <si>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</si>
  <si>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</si>
  <si>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</si>
  <si>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</si>
  <si>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</si>
  <si>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</si>
  <si>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</si>
  <si>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</si>
  <si>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</si>
  <si>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</si>
  <si>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</si>
  <si>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</si>
  <si>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</si>
  <si>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</si>
  <si>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</si>
  <si>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</si>
  <si>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</si>
  <si>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</si>
  <si>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</si>
  <si>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</si>
  <si>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</si>
  <si>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</si>
  <si>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</si>
  <si>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</si>
  <si>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</si>
  <si>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</si>
  <si>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</si>
  <si>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</si>
  <si>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</si>
  <si>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</si>
  <si>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</si>
  <si>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</si>
  <si>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</si>
  <si>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</si>
  <si>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</si>
  <si>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</si>
  <si>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</si>
  <si>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</si>
  <si>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</si>
  <si>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</si>
  <si>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</si>
  <si>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</si>
  <si>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</si>
  <si>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</si>
  <si>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</si>
  <si>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</si>
  <si>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</si>
  <si>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</si>
  <si>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</si>
  <si>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</si>
  <si>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</si>
  <si>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</si>
  <si>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</si>
  <si>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</si>
  <si>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</si>
  <si>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</si>
  <si>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</si>
  <si>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</si>
  <si>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</si>
  <si>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</si>
  <si>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</si>
  <si>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</si>
  <si>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</si>
  <si>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</si>
  <si>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</si>
  <si>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</si>
  <si>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</si>
  <si>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</si>
  <si>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</si>
  <si>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</si>
  <si>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</si>
  <si>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</si>
  <si>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</si>
  <si>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</si>
  <si>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</si>
  <si>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</si>
  <si>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</si>
  <si>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</si>
  <si>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</si>
  <si>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</si>
  <si>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</si>
  <si>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</si>
  <si>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</si>
  <si>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</si>
  <si>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</si>
  <si>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</si>
  <si>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</si>
  <si>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</si>
  <si>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</si>
  <si>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</si>
  <si>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</si>
  <si>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</si>
  <si>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</si>
  <si>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</si>
  <si>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</si>
  <si>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</si>
  <si>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</si>
  <si>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</si>
  <si>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</si>
  <si>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</si>
  <si>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</si>
  <si>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</si>
  <si>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</si>
  <si>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</si>
  <si>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</si>
  <si>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</si>
  <si>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</si>
  <si>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</si>
  <si>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</si>
  <si>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</si>
  <si>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</si>
  <si>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</si>
  <si>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</si>
  <si>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</si>
  <si>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</si>
  <si>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</si>
  <si>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</si>
  <si>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</si>
  <si>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</si>
  <si>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</si>
  <si>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</si>
  <si>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</si>
  <si>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</si>
  <si>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</si>
  <si>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</si>
  <si>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</si>
  <si>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</si>
  <si>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</si>
  <si>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</si>
  <si>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</si>
  <si>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</si>
  <si>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</si>
  <si>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</si>
  <si>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</si>
  <si>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</si>
  <si>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</si>
  <si>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</si>
  <si>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</si>
  <si>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</si>
  <si>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</si>
  <si>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</si>
  <si>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</si>
  <si>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</si>
  <si>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</si>
  <si>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</si>
  <si>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</si>
  <si>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</si>
  <si>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</si>
  <si>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</si>
  <si>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</si>
  <si>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</si>
  <si>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</si>
  <si>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</si>
  <si>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</si>
  <si>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</si>
  <si>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</si>
  <si>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</si>
  <si>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</si>
  <si>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</si>
  <si>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</si>
  <si>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</si>
  <si>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</si>
  <si>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</si>
  <si>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</si>
  <si>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</si>
  <si>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</si>
  <si>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</si>
  <si>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</si>
  <si>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</si>
  <si>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</si>
  <si>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</si>
  <si>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</si>
  <si>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</si>
  <si>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</si>
  <si>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</si>
  <si>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</si>
  <si>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</si>
  <si>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</si>
  <si>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</si>
  <si>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</si>
  <si>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</si>
  <si>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</si>
  <si>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</si>
  <si>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</si>
  <si>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</si>
  <si>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</si>
  <si>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</si>
  <si>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</si>
  <si>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</si>
  <si>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</si>
  <si>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</si>
  <si>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</si>
  <si>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</si>
  <si>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</si>
  <si>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</si>
  <si>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</si>
  <si>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</si>
  <si>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</si>
  <si>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</si>
  <si>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</si>
  <si>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</si>
  <si>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</si>
  <si>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</si>
  <si>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</si>
  <si>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</si>
  <si>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</si>
  <si>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</si>
  <si>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</si>
  <si>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</si>
  <si>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</si>
  <si>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</si>
  <si>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</si>
  <si>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</si>
  <si>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</si>
  <si>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</si>
  <si>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</si>
  <si>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</si>
  <si>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</si>
  <si>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</si>
  <si>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</si>
  <si>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</si>
  <si>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</si>
  <si>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</si>
  <si>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</si>
  <si>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</si>
  <si>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</si>
  <si>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</si>
  <si>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</si>
  <si>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</si>
  <si>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</si>
  <si>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</si>
  <si>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</si>
  <si>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</si>
  <si>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</si>
  <si>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</si>
  <si>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</si>
  <si>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</si>
  <si>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</si>
  <si>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</si>
  <si>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</si>
  <si>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</si>
  <si>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</si>
  <si>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</si>
  <si>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</si>
  <si>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</si>
  <si>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</si>
  <si>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</si>
  <si>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</si>
  <si>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</si>
  <si>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</si>
  <si>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</si>
  <si>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</si>
  <si>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</si>
  <si>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</si>
  <si>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</si>
  <si>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</si>
  <si>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</si>
  <si>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</si>
  <si>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</si>
  <si>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</si>
  <si>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</si>
  <si>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</si>
  <si>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</si>
  <si>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</si>
  <si>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</si>
  <si>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</si>
  <si>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</si>
  <si>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</si>
  <si>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</si>
  <si>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</si>
  <si>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</si>
  <si>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</si>
  <si>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</si>
  <si>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</si>
  <si>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</si>
  <si>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</si>
  <si>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</si>
  <si>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</si>
  <si>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</si>
  <si>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</si>
  <si>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</si>
  <si>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</si>
  <si>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</si>
  <si>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</si>
  <si>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</si>
  <si>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</si>
  <si>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</si>
  <si>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</si>
  <si>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</si>
  <si>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</si>
  <si>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</si>
  <si>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</si>
  <si>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</si>
  <si>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</si>
  <si>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</si>
  <si>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</si>
  <si>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</si>
  <si>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</si>
  <si>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</si>
  <si>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</si>
  <si>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</si>
  <si>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</si>
  <si>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</si>
  <si>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</si>
  <si>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</si>
  <si>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</si>
  <si>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</si>
  <si>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</si>
  <si>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</si>
  <si>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</si>
  <si>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</si>
  <si>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</si>
  <si>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</si>
  <si>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</si>
  <si>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</si>
  <si>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</si>
  <si>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</si>
  <si>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</si>
  <si>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</si>
  <si>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</si>
  <si>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</si>
  <si>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</si>
  <si>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</si>
  <si>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</si>
  <si>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</si>
  <si>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</si>
  <si>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</si>
  <si>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</si>
  <si>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</si>
  <si>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</si>
  <si>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</si>
  <si>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</si>
  <si>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</si>
  <si>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</si>
  <si>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</si>
  <si>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</si>
  <si>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</si>
  <si>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</si>
  <si>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</si>
  <si>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</si>
  <si>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</si>
  <si>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</si>
  <si>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</si>
  <si>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</si>
  <si>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</si>
  <si>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</si>
  <si>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</si>
  <si>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</si>
  <si>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</si>
  <si>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</si>
  <si>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</si>
  <si>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</si>
  <si>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</si>
  <si>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</si>
  <si>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</si>
  <si>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</si>
  <si>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</si>
  <si>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</si>
  <si>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</si>
  <si>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</si>
  <si>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</si>
  <si>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</si>
  <si>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</si>
  <si>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</si>
  <si>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</si>
  <si>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</si>
  <si>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</si>
  <si>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</si>
  <si>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</si>
  <si>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</si>
  <si>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</si>
  <si>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</si>
  <si>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</si>
  <si>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</si>
  <si>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</si>
  <si>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</si>
  <si>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</si>
  <si>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</si>
  <si>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</si>
  <si>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</si>
  <si>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</si>
  <si>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</si>
  <si>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</si>
  <si>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</si>
  <si>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</si>
  <si>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</si>
  <si>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</si>
  <si>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</si>
  <si>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</si>
  <si>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</si>
  <si>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</si>
  <si>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</si>
  <si>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</si>
  <si>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</si>
  <si>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</si>
  <si>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</si>
  <si>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</si>
  <si>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</si>
  <si>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</si>
  <si>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</si>
  <si>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</si>
  <si>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</si>
  <si>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</si>
  <si>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</si>
  <si>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</si>
  <si>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</si>
  <si>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</si>
  <si>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</si>
  <si>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</si>
  <si>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</si>
  <si>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</si>
  <si>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</si>
  <si>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</si>
  <si>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</si>
  <si>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</si>
  <si>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</si>
  <si>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</si>
  <si>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</si>
  <si>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</si>
  <si>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</si>
  <si>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</si>
  <si>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</si>
  <si>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</si>
  <si>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</si>
  <si>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</si>
  <si>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</si>
  <si>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</si>
  <si>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</si>
  <si>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</si>
  <si>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</si>
  <si>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</si>
  <si>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</si>
  <si>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</si>
  <si>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</si>
  <si>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</si>
  <si>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</si>
  <si>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</si>
  <si>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</si>
  <si>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</si>
  <si>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</si>
  <si>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</si>
  <si>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</si>
  <si>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</si>
  <si>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</si>
  <si>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</si>
  <si>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</si>
  <si>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</si>
  <si>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</si>
  <si>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</si>
  <si>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</si>
  <si>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</si>
  <si>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</si>
  <si>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</si>
  <si>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</si>
  <si>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</si>
  <si>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</si>
  <si>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</si>
  <si>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</si>
  <si>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</si>
  <si>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</si>
  <si>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</si>
  <si>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</si>
  <si>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</si>
  <si>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</si>
  <si>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</si>
  <si>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</si>
  <si>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</si>
  <si>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</si>
  <si>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</si>
  <si>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</si>
  <si>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</si>
  <si>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</si>
  <si>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</si>
  <si>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</si>
  <si>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</si>
  <si>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</si>
  <si>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</si>
  <si>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</si>
  <si>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</si>
  <si>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</si>
  <si>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</si>
  <si>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</si>
  <si>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</si>
  <si>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</si>
  <si>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</si>
  <si>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</si>
  <si>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</si>
  <si>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</si>
  <si>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</si>
  <si>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</si>
  <si>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</si>
  <si>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</si>
  <si>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</si>
  <si>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</si>
  <si>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</si>
  <si>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</si>
  <si>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</si>
  <si>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</si>
  <si>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</si>
  <si>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</si>
  <si>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</si>
  <si>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</si>
  <si>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</si>
  <si>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</si>
  <si>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</si>
  <si>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</si>
  <si>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</si>
  <si>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</si>
  <si>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</si>
  <si>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</si>
  <si>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</si>
  <si>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</si>
  <si>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</si>
  <si>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</si>
  <si>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</si>
  <si>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</si>
  <si>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</si>
  <si>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</si>
  <si>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</si>
  <si>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</si>
  <si>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</si>
  <si>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</si>
  <si>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</si>
  <si>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</si>
  <si>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</si>
  <si>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</si>
  <si>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</si>
  <si>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</si>
  <si>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</si>
  <si>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</si>
  <si>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</si>
  <si>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</si>
  <si>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</si>
  <si>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</si>
  <si>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</si>
  <si>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</si>
  <si>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</si>
  <si>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</si>
  <si>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</si>
  <si>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</si>
  <si>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</si>
  <si>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</si>
  <si>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</si>
  <si>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</si>
  <si>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</si>
  <si>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</si>
  <si>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</si>
  <si>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</si>
  <si>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</si>
  <si>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</si>
  <si>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</si>
  <si>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</si>
  <si>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</si>
  <si>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</si>
  <si>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</si>
  <si>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</si>
  <si>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</si>
  <si>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</si>
  <si>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</si>
  <si>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</si>
  <si>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</si>
  <si>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</si>
  <si>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</si>
  <si>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</si>
  <si>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</si>
  <si>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</si>
  <si>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</si>
  <si>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</si>
  <si>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</si>
  <si>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</si>
  <si>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</si>
  <si>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</si>
  <si>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</si>
  <si>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</si>
  <si>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</si>
  <si>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</si>
  <si>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</si>
  <si>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</si>
  <si>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</si>
  <si>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</si>
  <si>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</si>
  <si>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</si>
  <si>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</si>
  <si>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</si>
  <si>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</si>
  <si>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</si>
  <si>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</si>
  <si>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</si>
  <si>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</si>
  <si>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</si>
  <si>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</si>
  <si>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</si>
  <si>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</si>
  <si>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</si>
  <si>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</si>
  <si>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</si>
  <si>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</si>
  <si>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</si>
  <si>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</si>
  <si>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</si>
  <si>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</si>
  <si>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</si>
  <si>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</si>
  <si>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</si>
  <si>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</si>
  <si>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</si>
  <si>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</si>
  <si>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</si>
  <si>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</si>
  <si>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</si>
  <si>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</si>
  <si>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</si>
  <si>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</si>
  <si>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</si>
  <si>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</si>
  <si>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</si>
  <si>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</si>
  <si>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</si>
  <si>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</si>
  <si>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</si>
  <si>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</si>
  <si>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</si>
  <si>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</si>
  <si>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</si>
  <si>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</si>
  <si>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</si>
  <si>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</si>
  <si>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</si>
  <si>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</si>
  <si>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</si>
  <si>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</si>
  <si>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</si>
  <si>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</si>
  <si>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</si>
  <si>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</si>
  <si>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</si>
  <si>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</si>
  <si>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</si>
  <si>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</si>
  <si>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</si>
  <si>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</si>
  <si>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</si>
  <si>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</si>
  <si>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</si>
  <si>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</si>
  <si>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</si>
  <si>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</si>
  <si>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</si>
  <si>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</si>
  <si>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</si>
  <si>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</si>
  <si>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</si>
  <si>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</si>
  <si>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</si>
  <si>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</si>
  <si>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</si>
  <si>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</si>
  <si>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</si>
  <si>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</si>
  <si>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</si>
  <si>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</si>
  <si>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</si>
  <si>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</si>
  <si>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</si>
  <si>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</si>
  <si>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</si>
  <si>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</si>
  <si>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</si>
  <si>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</si>
  <si>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</si>
  <si>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</si>
  <si>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</si>
  <si>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</si>
  <si>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</si>
  <si>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</si>
  <si>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</si>
  <si>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</si>
  <si>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</si>
  <si>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</si>
  <si>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</si>
  <si>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</si>
  <si>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</si>
  <si>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</si>
  <si>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</si>
  <si>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</si>
  <si>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</si>
  <si>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</si>
  <si>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</si>
  <si>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</si>
  <si>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</si>
  <si>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</si>
  <si>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</si>
  <si>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</si>
  <si>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</si>
  <si>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</si>
  <si>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</si>
  <si>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</si>
  <si>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</si>
  <si>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</si>
  <si>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</si>
  <si>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</si>
  <si>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</si>
  <si>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</si>
  <si>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</si>
  <si>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</si>
  <si>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</si>
  <si>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</si>
  <si>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</si>
  <si>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</si>
  <si>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</si>
  <si>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</si>
  <si>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</si>
  <si>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</si>
  <si>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</si>
  <si>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</si>
  <si>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</si>
  <si>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</si>
  <si>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</si>
  <si>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</si>
  <si>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</si>
  <si>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</si>
  <si>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</si>
  <si>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</si>
  <si>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</si>
  <si>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</si>
  <si>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</si>
  <si>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</si>
  <si>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</si>
  <si>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</si>
  <si>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</si>
  <si>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</si>
  <si>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</si>
  <si>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</si>
  <si>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</si>
  <si>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</si>
  <si>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</si>
  <si>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</si>
  <si>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</si>
  <si>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</si>
  <si>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</si>
  <si>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</si>
  <si>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</si>
  <si>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</si>
  <si>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</si>
  <si>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</si>
  <si>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</si>
  <si>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</si>
  <si>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</si>
  <si>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</si>
  <si>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</si>
  <si>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</si>
  <si>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</si>
  <si>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</si>
  <si>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</si>
  <si>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</si>
  <si>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</si>
  <si>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</si>
  <si>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</si>
  <si>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</si>
  <si>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</si>
  <si>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</si>
  <si>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</si>
  <si>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</si>
  <si>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</si>
  <si>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</si>
  <si>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</si>
  <si>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</si>
  <si>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</si>
  <si>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</si>
  <si>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</si>
  <si>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</si>
  <si>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</si>
  <si>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</si>
  <si>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</si>
  <si>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</si>
  <si>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</si>
  <si>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</si>
  <si>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</si>
  <si>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</si>
  <si>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</si>
  <si>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</si>
  <si>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</si>
  <si>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</si>
  <si>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</si>
  <si>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</si>
  <si>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</si>
  <si>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</si>
  <si>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</si>
  <si>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</si>
  <si>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</si>
  <si>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</si>
  <si>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</si>
  <si>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</si>
  <si>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</si>
  <si>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</si>
  <si>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</si>
  <si>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</si>
  <si>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</si>
  <si>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</si>
  <si>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</si>
  <si>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</si>
  <si>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</si>
  <si>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</si>
  <si>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</si>
  <si>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</si>
  <si>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</si>
  <si>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</si>
  <si>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</si>
  <si>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</si>
  <si>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</si>
  <si>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</si>
  <si>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</si>
  <si>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</si>
  <si>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</si>
  <si>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</si>
  <si>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</si>
  <si>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</si>
  <si>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</si>
  <si>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</si>
  <si>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</si>
  <si>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</si>
  <si>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</si>
  <si>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</si>
  <si>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</si>
  <si>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</si>
  <si>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</si>
  <si>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</si>
  <si>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</si>
  <si>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</si>
  <si>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</si>
  <si>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</si>
  <si>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</si>
  <si>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</si>
  <si>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</si>
  <si>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</si>
  <si>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</si>
  <si>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</si>
  <si>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</si>
  <si>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</si>
  <si>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</si>
  <si>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</si>
  <si>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</si>
  <si>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</si>
  <si>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</si>
  <si>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</si>
  <si>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</si>
  <si>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</si>
  <si>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</si>
  <si>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</si>
  <si>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</si>
  <si>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</si>
  <si>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</si>
  <si>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</si>
  <si>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</si>
  <si>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</si>
  <si>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</si>
  <si>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</si>
  <si>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</si>
  <si>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</si>
  <si>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</si>
  <si>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</si>
  <si>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</si>
  <si>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</si>
  <si>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</si>
  <si>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</si>
  <si>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</si>
  <si>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</si>
  <si>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</si>
  <si>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</si>
  <si>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</si>
  <si>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</si>
  <si>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</si>
  <si>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</si>
  <si>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</si>
  <si>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</si>
  <si>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</si>
  <si>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</si>
  <si>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</si>
  <si>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</si>
  <si>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</si>
  <si>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</si>
  <si>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</si>
  <si>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</si>
  <si>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</si>
  <si>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</si>
  <si>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</si>
  <si>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</si>
  <si>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</si>
  <si>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</si>
  <si>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</si>
  <si>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</si>
  <si>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</si>
  <si>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</si>
  <si>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</si>
  <si>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</si>
  <si>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</si>
  <si>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</si>
  <si>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</si>
  <si>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</si>
  <si>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</si>
  <si>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</si>
  <si>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</si>
  <si>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</si>
  <si>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</si>
  <si>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</si>
  <si>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</si>
  <si>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</si>
  <si>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</si>
  <si>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</si>
  <si>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</si>
  <si>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</si>
  <si>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</si>
  <si>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</si>
  <si>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</si>
  <si>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</si>
  <si>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</si>
  <si>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</si>
  <si>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</si>
  <si>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</si>
  <si>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</si>
  <si>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</si>
  <si>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</si>
  <si>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</si>
  <si>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</si>
  <si>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</si>
  <si>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</si>
  <si>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</si>
  <si>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</si>
  <si>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</si>
  <si>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</si>
  <si>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</si>
  <si>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</si>
  <si>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</si>
  <si>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</si>
  <si>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</si>
  <si>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</si>
  <si>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</si>
  <si>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</si>
  <si>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</si>
  <si>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</si>
  <si>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</si>
  <si>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</si>
  <si>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</si>
  <si>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</si>
  <si>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</si>
  <si>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</si>
  <si>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</si>
  <si>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</si>
  <si>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</si>
  <si>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</si>
  <si>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</si>
  <si>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</si>
  <si>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</si>
  <si>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</si>
  <si>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</si>
  <si>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</si>
  <si>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</si>
  <si>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</si>
  <si>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</si>
  <si>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</si>
  <si>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</si>
  <si>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</si>
  <si>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</si>
  <si>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</si>
  <si>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</si>
  <si>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</si>
  <si>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</si>
  <si>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</si>
  <si>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</si>
  <si>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</si>
  <si>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</si>
  <si>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</si>
  <si>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</si>
  <si>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</si>
  <si>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</si>
  <si>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</si>
  <si>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</si>
  <si>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</si>
  <si>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</si>
  <si>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</si>
  <si>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</si>
  <si>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</si>
  <si>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</si>
  <si>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</si>
  <si>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</si>
  <si>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</si>
  <si>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</si>
  <si>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</si>
  <si>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</si>
  <si>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</si>
  <si>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</si>
  <si>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</si>
  <si>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</si>
  <si>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</si>
  <si>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</si>
  <si>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</si>
  <si>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</si>
  <si>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</si>
  <si>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</si>
  <si>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</si>
  <si>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</si>
  <si>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</si>
  <si>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</si>
  <si>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</si>
  <si>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</si>
  <si>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</si>
  <si>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</si>
  <si>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</si>
  <si>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</si>
  <si>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</si>
  <si>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</si>
  <si>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</si>
  <si>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</si>
  <si>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</si>
  <si>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</si>
  <si>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</si>
  <si>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</si>
  <si>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</si>
  <si>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</si>
  <si>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</si>
  <si>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</si>
  <si>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</si>
  <si>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</si>
  <si>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</si>
  <si>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</si>
  <si>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</si>
  <si>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</si>
  <si>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</si>
  <si>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</si>
  <si>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</si>
  <si>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</si>
  <si>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</si>
  <si>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</si>
  <si>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</si>
  <si>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</si>
  <si>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</si>
  <si>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</si>
  <si>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</si>
  <si>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</si>
  <si>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</si>
  <si>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</si>
  <si>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</si>
  <si>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</si>
  <si>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</si>
  <si>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</si>
  <si>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</si>
  <si>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</si>
  <si>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</si>
  <si>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</si>
  <si>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</si>
  <si>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</si>
  <si>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</si>
  <si>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</si>
  <si>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</si>
  <si>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</si>
  <si>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</si>
  <si>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</si>
  <si>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</si>
  <si>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</si>
  <si>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</si>
  <si>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</si>
  <si>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</si>
  <si>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</si>
  <si>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</si>
  <si>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</si>
  <si>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</si>
  <si>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</si>
  <si>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</si>
  <si>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</si>
  <si>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</si>
  <si>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</si>
  <si>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</si>
  <si>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</si>
  <si>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</si>
  <si>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</si>
  <si>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</si>
  <si>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</si>
  <si>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</si>
  <si>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</si>
  <si>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</si>
  <si>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</si>
  <si>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</si>
  <si>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</si>
  <si>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</si>
  <si>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</si>
  <si>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</si>
  <si>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</si>
  <si>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</si>
  <si>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</si>
  <si>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</si>
  <si>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</si>
  <si>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</si>
  <si>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</si>
  <si>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</si>
  <si>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</si>
  <si>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</si>
  <si>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</si>
  <si>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</si>
  <si>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</si>
  <si>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</si>
  <si>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</si>
  <si>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</si>
  <si>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</si>
  <si>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</si>
  <si>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</si>
  <si>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</si>
  <si>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</si>
  <si>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</si>
  <si>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</si>
  <si>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</si>
  <si>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</si>
  <si>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</si>
  <si>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</si>
  <si>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</si>
  <si>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</si>
  <si>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</si>
  <si>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</si>
  <si>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</si>
  <si>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</si>
  <si>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</si>
  <si>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</si>
  <si>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</si>
  <si>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</si>
  <si>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</si>
  <si>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</si>
  <si>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</si>
  <si>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</si>
  <si>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</si>
  <si>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</si>
  <si>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</si>
  <si>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</si>
  <si>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</si>
  <si>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</si>
  <si>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</si>
  <si>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</si>
  <si>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</si>
  <si>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</si>
  <si>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</si>
  <si>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</si>
  <si>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</si>
  <si>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</si>
  <si>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</si>
  <si>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</si>
  <si>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</si>
  <si>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</si>
  <si>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</si>
  <si>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</si>
  <si>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</si>
  <si>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</si>
  <si>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</si>
  <si>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</si>
  <si>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</si>
  <si>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</si>
  <si>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</si>
  <si>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</si>
  <si>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</si>
  <si>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</si>
  <si>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</si>
  <si>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</si>
  <si>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</si>
  <si>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</si>
  <si>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</si>
  <si>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</si>
  <si>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</si>
  <si>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</si>
  <si>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</si>
  <si>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</si>
  <si>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</si>
  <si>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</si>
  <si>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</si>
  <si>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</si>
  <si>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</si>
  <si>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</si>
  <si>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</si>
  <si>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</si>
  <si>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</si>
  <si>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</si>
  <si>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</si>
  <si>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</si>
  <si>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</si>
  <si>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</si>
  <si>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</si>
  <si>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</si>
  <si>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</si>
  <si>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</si>
  <si>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</si>
  <si>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</si>
  <si>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</si>
  <si>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</si>
  <si>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</si>
  <si>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</si>
  <si>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</si>
  <si>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</si>
  <si>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</si>
  <si>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</si>
  <si>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</si>
  <si>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</si>
  <si>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</si>
  <si>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</si>
  <si>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</si>
  <si>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</si>
  <si>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</si>
  <si>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</si>
  <si>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</si>
  <si>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</si>
  <si>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</si>
  <si>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</si>
  <si>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</si>
  <si>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</si>
  <si>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</si>
  <si>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</si>
  <si>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</si>
  <si>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</si>
  <si>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</si>
  <si>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</si>
  <si>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</si>
  <si>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</si>
  <si>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</si>
  <si>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</si>
  <si>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</si>
  <si>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</si>
  <si>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</si>
  <si>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</si>
  <si>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</si>
  <si>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</si>
  <si>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</si>
  <si>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</si>
  <si>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</si>
  <si>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</si>
  <si>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</si>
  <si>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</si>
  <si>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</si>
  <si>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</si>
  <si>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</si>
  <si>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</si>
  <si>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</si>
  <si>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</si>
  <si>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</si>
  <si>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</si>
  <si>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</si>
  <si>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</si>
  <si>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</si>
  <si>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</si>
  <si>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</si>
  <si>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</si>
  <si>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</si>
  <si>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</si>
  <si>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</si>
  <si>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</si>
  <si>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</si>
  <si>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</si>
  <si>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</si>
  <si>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</si>
  <si>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</si>
  <si>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</si>
  <si>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</si>
  <si>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</si>
  <si>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</si>
  <si>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</si>
  <si>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</si>
  <si>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</si>
  <si>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</si>
  <si>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</si>
  <si>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</si>
  <si>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</si>
  <si>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</si>
  <si>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</si>
  <si>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</si>
  <si>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</si>
  <si>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</si>
  <si>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</si>
  <si>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</si>
  <si>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</si>
  <si>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</si>
  <si>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</si>
  <si>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</si>
  <si>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</si>
  <si>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</si>
  <si>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</si>
  <si>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</si>
  <si>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</si>
  <si>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</si>
  <si>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</si>
  <si>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</si>
  <si>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</si>
  <si>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</si>
  <si>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</si>
  <si>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</si>
  <si>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</si>
  <si>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</si>
  <si>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</si>
  <si>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</si>
  <si>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</si>
  <si>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</si>
  <si>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</si>
  <si>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</si>
  <si>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</si>
  <si>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</si>
  <si>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</si>
  <si>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</si>
  <si>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</si>
  <si>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</si>
  <si>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</si>
  <si>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</si>
  <si>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</si>
  <si>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</si>
  <si>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</si>
  <si>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</si>
  <si>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</si>
  <si>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</si>
  <si>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</si>
  <si>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</si>
  <si>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</si>
  <si>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</si>
  <si>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</si>
  <si>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</si>
  <si>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</si>
  <si>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</si>
  <si>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</si>
  <si>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</si>
  <si>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</si>
  <si>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</si>
  <si>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</si>
  <si>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</si>
  <si>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</si>
  <si>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</si>
  <si>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</si>
  <si>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</si>
  <si>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</si>
  <si>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</si>
  <si>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</si>
  <si>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</si>
  <si>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</si>
  <si>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</si>
  <si>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</si>
  <si>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</si>
  <si>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</si>
  <si>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</si>
  <si>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</si>
  <si>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</si>
  <si>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</si>
  <si>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</si>
  <si>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</si>
  <si>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</si>
  <si>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</si>
  <si>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</si>
  <si>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</si>
  <si>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</si>
  <si>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</si>
  <si>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</si>
  <si>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</si>
  <si>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</si>
  <si>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</si>
  <si>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</si>
  <si>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</si>
  <si>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</si>
  <si>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</si>
  <si>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</si>
  <si>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</si>
  <si>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</si>
  <si>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</si>
  <si>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</si>
  <si>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</si>
  <si>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</si>
  <si>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</si>
  <si>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</si>
  <si>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</si>
  <si>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</si>
  <si>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</si>
  <si>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</si>
  <si>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</si>
  <si>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</si>
  <si>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</si>
  <si>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</si>
  <si>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</si>
  <si>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</si>
  <si>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</si>
  <si>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</si>
  <si>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</si>
  <si>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</si>
  <si>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</si>
  <si>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</si>
  <si>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</si>
  <si>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</si>
  <si>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</si>
  <si>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</si>
  <si>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</si>
  <si>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</si>
  <si>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</si>
  <si>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</si>
  <si>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</si>
  <si>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</si>
  <si>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</si>
  <si>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</si>
  <si>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</si>
  <si>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</si>
  <si>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</si>
  <si>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</si>
  <si>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</si>
  <si>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</si>
  <si>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</si>
  <si>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</si>
  <si>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</si>
  <si>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</si>
  <si>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</si>
  <si>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</si>
  <si>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</si>
  <si>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</si>
  <si>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</si>
  <si>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</si>
  <si>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</si>
  <si>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</si>
  <si>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</si>
  <si>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</si>
  <si>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</si>
  <si>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</si>
  <si>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</si>
  <si>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</si>
  <si>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</si>
  <si>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</si>
  <si>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</si>
  <si>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</si>
  <si>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</si>
  <si>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</si>
  <si>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</si>
  <si>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</si>
  <si>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</si>
  <si>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</si>
  <si>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</si>
  <si>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</si>
  <si>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</si>
  <si>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</si>
  <si>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</si>
  <si>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</si>
  <si>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</si>
  <si>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</si>
  <si>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</si>
  <si>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</si>
  <si>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</si>
  <si>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</si>
  <si>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</si>
  <si>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</si>
  <si>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</si>
  <si>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</si>
  <si>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</si>
  <si>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</si>
  <si>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</si>
  <si>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</si>
  <si>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</si>
  <si>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</si>
  <si>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</si>
  <si>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</si>
  <si>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</si>
  <si>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</si>
  <si>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</si>
  <si>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</si>
  <si>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</si>
  <si>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</si>
  <si>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</si>
  <si>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</si>
  <si>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</si>
  <si>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</si>
  <si>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</si>
  <si>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</si>
  <si>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</si>
  <si>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</si>
  <si>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</si>
  <si>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</si>
  <si>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</si>
  <si>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</si>
  <si>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</si>
  <si>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</si>
  <si>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</si>
  <si>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</si>
  <si>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</si>
  <si>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</si>
  <si>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</si>
  <si>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</si>
  <si>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</si>
  <si>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</si>
  <si>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</si>
  <si>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</si>
  <si>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</si>
  <si>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</si>
  <si>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</si>
  <si>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</si>
  <si>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</si>
  <si>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</si>
  <si>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</si>
  <si>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</si>
  <si>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</si>
  <si>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</si>
  <si>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</si>
  <si>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</si>
  <si>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</si>
  <si>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</si>
  <si>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</si>
  <si>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</si>
  <si>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</si>
  <si>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</si>
  <si>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</si>
  <si>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</si>
  <si>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</si>
  <si>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</si>
  <si>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</si>
  <si>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</si>
  <si>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</si>
  <si>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</si>
  <si>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</si>
  <si>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</si>
  <si>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</si>
  <si>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</si>
  <si>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</si>
  <si>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</si>
  <si>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</si>
  <si>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</si>
  <si>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</si>
  <si>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</si>
  <si>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</si>
  <si>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</si>
  <si>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</si>
  <si>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</si>
  <si>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</si>
  <si>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</si>
  <si>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</si>
  <si>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</si>
  <si>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</si>
  <si>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</si>
  <si>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</si>
  <si>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</si>
  <si>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</si>
  <si>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</si>
  <si>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</si>
  <si>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</si>
  <si>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</si>
  <si>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</si>
  <si>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</si>
  <si>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</si>
  <si>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</si>
  <si>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</si>
  <si>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</si>
  <si>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</si>
  <si>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</si>
  <si>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</si>
  <si>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</si>
  <si>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</si>
  <si>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</si>
  <si>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</si>
  <si>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</si>
  <si>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</si>
  <si>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</si>
  <si>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</si>
  <si>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</si>
  <si>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</si>
  <si>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</si>
  <si>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</si>
  <si>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</si>
  <si>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</si>
  <si>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</si>
  <si>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</si>
  <si>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</si>
  <si>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</si>
  <si>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</si>
  <si>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</si>
  <si>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</si>
  <si>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</si>
  <si>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</si>
  <si>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</si>
  <si>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</si>
  <si>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</si>
  <si>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</si>
  <si>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</si>
  <si>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</si>
  <si>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</si>
  <si>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</si>
  <si>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</si>
  <si>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</si>
  <si>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</si>
  <si>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</si>
  <si>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</si>
  <si>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</si>
  <si>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</si>
  <si>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</si>
  <si>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</si>
  <si>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</si>
  <si>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</si>
  <si>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</si>
  <si>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</si>
  <si>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</si>
  <si>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</si>
  <si>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</si>
  <si>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</si>
  <si>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</si>
  <si>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</si>
  <si>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</si>
  <si>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</si>
  <si>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</si>
  <si>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</si>
  <si>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</si>
  <si>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</si>
  <si>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</si>
  <si>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</si>
  <si>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</si>
  <si>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</si>
  <si>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</si>
  <si>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</si>
  <si>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</si>
  <si>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</si>
  <si>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</si>
  <si>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</si>
  <si>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</si>
  <si>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</si>
  <si>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</si>
  <si>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</si>
  <si>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</si>
  <si>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</si>
  <si>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</si>
  <si>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</si>
  <si>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</si>
  <si>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</si>
  <si>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</si>
  <si>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</si>
  <si>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</si>
  <si>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</si>
  <si>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</si>
  <si>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</si>
  <si>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</si>
  <si>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</si>
  <si>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</si>
  <si>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</si>
  <si>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</si>
  <si>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</si>
  <si>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</si>
  <si>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</si>
  <si>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</si>
  <si>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</si>
  <si>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</si>
  <si>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</si>
  <si>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</si>
  <si>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</si>
  <si>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</si>
  <si>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</si>
  <si>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</si>
  <si>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</si>
  <si>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</si>
  <si>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</si>
  <si>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</si>
  <si>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</si>
  <si>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</si>
  <si>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</si>
  <si>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</si>
  <si>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</si>
  <si>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</si>
  <si>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</si>
  <si>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</si>
  <si>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</si>
  <si>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</si>
  <si>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</si>
  <si>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</si>
  <si>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</si>
  <si>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</si>
  <si>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</si>
  <si>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</si>
  <si>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</si>
  <si>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</si>
  <si>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</si>
  <si>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</si>
  <si>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</si>
  <si>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</si>
  <si>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</si>
  <si>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</si>
  <si>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</si>
  <si>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</si>
  <si>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</si>
  <si>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</si>
  <si>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</si>
  <si>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</si>
  <si>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</si>
  <si>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</si>
  <si>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</si>
  <si>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</si>
  <si>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</si>
  <si>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</si>
  <si>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</si>
  <si>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</si>
  <si>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</si>
  <si>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</si>
  <si>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</si>
  <si>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</si>
  <si>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</si>
  <si>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</si>
  <si>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</si>
  <si>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</si>
  <si>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</si>
  <si>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</si>
  <si>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</si>
  <si>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</si>
  <si>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</si>
  <si>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</si>
  <si>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</si>
  <si>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</si>
  <si>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</si>
  <si>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</si>
  <si>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</si>
  <si>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</si>
  <si>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</si>
  <si>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</si>
  <si>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</si>
  <si>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</si>
  <si>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</si>
  <si>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</si>
  <si>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</si>
  <si>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</si>
  <si>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</si>
  <si>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</si>
  <si>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</si>
  <si>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</si>
  <si>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</si>
  <si>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</si>
  <si>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</si>
  <si>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</si>
  <si>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</si>
  <si>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</si>
  <si>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</si>
  <si>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</si>
  <si>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</si>
  <si>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</si>
  <si>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</si>
  <si>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</si>
  <si>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</si>
  <si>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</si>
  <si>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</si>
  <si>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</si>
  <si>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</si>
  <si>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</si>
  <si>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</si>
  <si>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</si>
  <si>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</si>
  <si>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</si>
  <si>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</si>
  <si>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</si>
  <si>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</si>
  <si>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</si>
  <si>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</si>
  <si>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</si>
  <si>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</si>
  <si>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</si>
  <si>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</si>
  <si>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</si>
  <si>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</si>
  <si>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</si>
  <si>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</si>
  <si>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</si>
  <si>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</si>
  <si>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</si>
  <si>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</si>
  <si>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</si>
  <si>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</si>
  <si>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</si>
  <si>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</si>
  <si>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</si>
  <si>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</si>
  <si>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</si>
  <si>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</si>
  <si>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</si>
  <si>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</si>
  <si>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</si>
  <si>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</si>
  <si>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</si>
  <si>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</si>
  <si>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</si>
  <si>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</si>
  <si>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</si>
  <si>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</si>
  <si>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</si>
  <si>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</si>
  <si>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</si>
  <si>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</si>
  <si>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</si>
  <si>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</si>
  <si>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</si>
  <si>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</si>
  <si>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</si>
  <si>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</si>
  <si>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</si>
  <si>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</si>
  <si>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</si>
  <si>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</si>
  <si>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</si>
  <si>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</si>
  <si>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</si>
  <si>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</si>
  <si>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</si>
  <si>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</si>
  <si>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</si>
  <si>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</si>
  <si>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</si>
  <si>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</si>
  <si>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</si>
  <si>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</si>
  <si>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</si>
  <si>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</si>
  <si>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</si>
  <si>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</si>
  <si>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</si>
  <si>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</si>
  <si>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</si>
  <si>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</si>
  <si>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</si>
  <si>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</si>
  <si>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</si>
  <si>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</si>
  <si>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</si>
  <si>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</si>
  <si>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</si>
  <si>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</si>
  <si>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</si>
  <si>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</si>
  <si>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</si>
  <si>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</si>
  <si>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</si>
  <si>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</si>
  <si>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</si>
  <si>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</si>
  <si>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</si>
  <si>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</si>
  <si>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</si>
  <si>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</si>
  <si>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</si>
  <si>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</si>
  <si>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</si>
  <si>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</si>
  <si>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</si>
  <si>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</si>
  <si>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</si>
  <si>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</si>
  <si>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</si>
  <si>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</si>
  <si>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</si>
  <si>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</si>
  <si>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</si>
  <si>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</si>
  <si>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</si>
  <si>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</si>
  <si>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</si>
  <si>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</si>
  <si>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</si>
  <si>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</si>
  <si>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</si>
  <si>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</si>
  <si>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</si>
  <si>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</si>
  <si>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</si>
  <si>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</si>
  <si>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</si>
  <si>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</si>
  <si>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</si>
  <si>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</si>
  <si>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</si>
  <si>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</si>
  <si>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</si>
  <si>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</si>
  <si>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</si>
  <si>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</si>
  <si>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</si>
  <si>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</si>
  <si>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</si>
  <si>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</si>
  <si>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</si>
  <si>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</si>
  <si>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</si>
  <si>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</si>
  <si>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</si>
  <si>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</si>
  <si>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</si>
  <si>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</si>
  <si>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</si>
  <si>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</si>
  <si>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</si>
  <si>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</si>
  <si>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</si>
  <si>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</si>
  <si>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</si>
  <si>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</si>
  <si>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</si>
  <si>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</si>
  <si>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</si>
  <si>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</si>
  <si>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</si>
  <si>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</si>
  <si>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</si>
  <si>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</si>
  <si>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</si>
  <si>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</si>
  <si>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</si>
  <si>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</si>
  <si>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</si>
  <si>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</si>
  <si>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</si>
  <si>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</si>
  <si>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</si>
  <si>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</si>
  <si>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</si>
  <si>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</si>
  <si>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</si>
  <si>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</si>
  <si>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</si>
  <si>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</si>
  <si>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</si>
  <si>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</si>
  <si>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</si>
  <si>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</si>
  <si>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</si>
  <si>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</si>
  <si>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</si>
  <si>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</si>
  <si>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</si>
  <si>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</si>
  <si>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</si>
  <si>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</si>
  <si>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</si>
  <si>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</si>
  <si>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</si>
  <si>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</si>
  <si>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</si>
  <si>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</si>
  <si>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</si>
  <si>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</si>
  <si>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</si>
  <si>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</si>
  <si>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</si>
  <si>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</si>
  <si>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</si>
  <si>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</si>
  <si>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</si>
  <si>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</si>
  <si>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</si>
  <si>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</si>
  <si>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</si>
  <si>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</si>
  <si>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</si>
  <si>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</si>
  <si>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</si>
  <si>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</si>
  <si>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</si>
  <si>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</si>
  <si>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</si>
  <si>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</si>
  <si>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</si>
  <si>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</si>
  <si>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</si>
  <si>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</si>
  <si>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</si>
  <si>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</si>
  <si>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</si>
  <si>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</si>
  <si>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</si>
  <si>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</si>
  <si>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</si>
  <si>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</si>
  <si>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</si>
  <si>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</si>
  <si>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</si>
  <si>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</si>
  <si>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</si>
  <si>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</si>
  <si>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</si>
  <si>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</si>
  <si>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</si>
  <si>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</si>
  <si>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</si>
  <si>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</si>
  <si>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</si>
  <si>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</si>
  <si>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</si>
  <si>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</si>
  <si>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</si>
  <si>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</si>
  <si>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</si>
  <si>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</si>
  <si>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</si>
  <si>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</si>
  <si>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</si>
  <si>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</si>
  <si>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</si>
  <si>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</si>
  <si>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</si>
  <si>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</si>
  <si>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</si>
  <si>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</si>
  <si>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</si>
  <si>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</si>
  <si>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</si>
  <si>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</si>
  <si>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</si>
  <si>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</si>
  <si>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</si>
  <si>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</si>
  <si>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</si>
  <si>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</si>
  <si>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</si>
  <si>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</si>
  <si>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</si>
  <si>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</si>
  <si>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</si>
  <si>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</si>
  <si>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</si>
  <si>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</si>
  <si>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</si>
  <si>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</si>
  <si>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</si>
  <si>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</si>
  <si>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</si>
  <si>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</si>
  <si>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</si>
  <si>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</si>
  <si>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</si>
  <si>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</si>
  <si>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</si>
  <si>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</si>
  <si>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</si>
  <si>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</si>
  <si>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</si>
  <si>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</si>
  <si>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</si>
  <si>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</si>
  <si>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</si>
  <si>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</si>
  <si>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</si>
  <si>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</si>
  <si>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</si>
  <si>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</si>
  <si>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</si>
  <si>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</si>
  <si>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</si>
  <si>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</si>
  <si>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</si>
  <si>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</si>
  <si>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</si>
  <si>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</si>
  <si>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</si>
  <si>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</si>
  <si>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</si>
  <si>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</si>
  <si>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</si>
  <si>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</si>
  <si>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</si>
  <si>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</si>
  <si>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</si>
  <si>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</si>
  <si>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</si>
  <si>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</si>
  <si>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</si>
  <si>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</si>
  <si>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</si>
  <si>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</si>
  <si>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</si>
  <si>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</si>
  <si>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</si>
  <si>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</si>
  <si>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</si>
  <si>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</si>
  <si>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</si>
  <si>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</si>
  <si>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</si>
  <si>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</si>
  <si>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</si>
  <si>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</si>
  <si>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</si>
  <si>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</si>
  <si>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</si>
  <si>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</si>
  <si>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</si>
  <si>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</si>
  <si>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</si>
  <si>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</si>
  <si>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</si>
  <si>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</si>
  <si>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</si>
  <si>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</si>
  <si>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</si>
  <si>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</si>
  <si>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</si>
  <si>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</si>
  <si>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</si>
  <si>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</si>
  <si>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</si>
  <si>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</si>
  <si>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</si>
  <si>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</si>
  <si>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</si>
  <si>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</si>
  <si>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</si>
  <si>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</si>
  <si>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</si>
  <si>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</si>
  <si>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</si>
  <si>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</si>
  <si>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</si>
  <si>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</si>
  <si>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</si>
  <si>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</si>
  <si>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</si>
  <si>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</si>
  <si>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</si>
  <si>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</si>
  <si>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</si>
  <si>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</si>
  <si>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</si>
  <si>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</si>
  <si>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</si>
  <si>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</si>
  <si>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</si>
  <si>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</si>
  <si>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</si>
  <si>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</si>
  <si>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</si>
  <si>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</si>
  <si>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</si>
  <si>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</si>
  <si>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</si>
  <si>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</si>
  <si>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</si>
  <si>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</si>
  <si>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</si>
  <si>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</si>
  <si>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</si>
  <si>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</si>
  <si>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</si>
  <si>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</si>
  <si>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</si>
  <si>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</si>
  <si>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</si>
  <si>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</si>
  <si>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</si>
  <si>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</si>
  <si>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</si>
  <si>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</si>
  <si>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</si>
  <si>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</si>
  <si>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</si>
  <si>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</si>
  <si>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</si>
  <si>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</si>
  <si>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</si>
  <si>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</si>
  <si>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</si>
  <si>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</si>
  <si>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</si>
  <si>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</si>
  <si>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</si>
  <si>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</si>
  <si>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</si>
  <si>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</si>
  <si>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</si>
  <si>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</si>
  <si>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</si>
  <si>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</si>
  <si>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</si>
  <si>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</si>
  <si>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</si>
  <si>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</si>
  <si>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</si>
  <si>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</si>
  <si>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</si>
  <si>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</si>
  <si>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</si>
  <si>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</si>
  <si>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</si>
  <si>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</si>
  <si>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</si>
  <si>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</si>
  <si>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</si>
  <si>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</si>
  <si>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</si>
  <si>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</si>
  <si>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</si>
  <si>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</si>
  <si>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</si>
  <si>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</si>
  <si>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</si>
  <si>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</si>
  <si>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</si>
  <si>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</si>
  <si>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</si>
  <si>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</si>
  <si>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</si>
  <si>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</si>
  <si>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</si>
  <si>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</si>
  <si>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</si>
  <si>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</si>
  <si>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</si>
  <si>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</si>
  <si>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</si>
  <si>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</si>
  <si>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</si>
  <si>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</si>
  <si>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</si>
  <si>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</si>
  <si>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</si>
  <si>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</si>
  <si>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</si>
  <si>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</si>
  <si>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</si>
  <si>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</si>
  <si>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</si>
  <si>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</si>
  <si>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</si>
  <si>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</si>
  <si>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</si>
  <si>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</si>
  <si>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</si>
  <si>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</si>
  <si>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</si>
  <si>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</si>
  <si>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</si>
  <si>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</si>
  <si>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</si>
  <si>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</si>
  <si>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</si>
  <si>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</si>
  <si>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</si>
  <si>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</si>
  <si>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</si>
  <si>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</si>
  <si>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</si>
  <si>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</si>
  <si>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</si>
  <si>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</si>
  <si>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</si>
  <si>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</si>
  <si>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</si>
  <si>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</si>
  <si>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</si>
  <si>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</si>
  <si>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</si>
  <si>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</si>
  <si>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</si>
  <si>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</si>
  <si>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</si>
  <si>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</si>
  <si>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</si>
  <si>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</si>
  <si>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</si>
  <si>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</si>
  <si>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</si>
  <si>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</si>
  <si>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</si>
  <si>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</si>
  <si>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</si>
  <si>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</si>
  <si>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</si>
  <si>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</si>
  <si>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</si>
  <si>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</si>
  <si>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</si>
  <si>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</si>
  <si>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</si>
  <si>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</si>
  <si>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</si>
  <si>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</si>
  <si>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</si>
  <si>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</si>
  <si>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</si>
  <si>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</si>
  <si>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</si>
  <si>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</si>
  <si>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</si>
  <si>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</si>
  <si>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</si>
  <si>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</si>
  <si>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</si>
  <si>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</si>
  <si>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</si>
  <si>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</si>
  <si>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</si>
  <si>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</si>
  <si>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</si>
  <si>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</si>
  <si>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</si>
  <si>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</si>
  <si>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</si>
  <si>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</si>
  <si>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</si>
  <si>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</si>
  <si>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</si>
  <si>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</si>
  <si>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</si>
  <si>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</si>
  <si>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</si>
  <si>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</si>
  <si>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</si>
  <si>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</si>
  <si>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</si>
  <si>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</si>
  <si>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</si>
  <si>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</si>
  <si>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</si>
  <si>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</si>
  <si>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</si>
  <si>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</si>
  <si>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</si>
  <si>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</si>
  <si>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</si>
  <si>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</si>
  <si>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</si>
  <si>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</si>
  <si>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</si>
  <si>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</si>
  <si>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</si>
  <si>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</si>
  <si>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</si>
  <si>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</si>
  <si>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</si>
  <si>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</si>
  <si>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</si>
  <si>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</si>
  <si>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</si>
  <si>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</si>
  <si>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</si>
  <si>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</si>
  <si>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</si>
  <si>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</si>
  <si>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</si>
  <si>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</si>
  <si>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</si>
  <si>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</si>
  <si>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</si>
  <si>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</si>
  <si>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</si>
  <si>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</si>
  <si>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</si>
  <si>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</si>
  <si>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</si>
  <si>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</si>
  <si>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</si>
  <si>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</si>
  <si>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</si>
  <si>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</si>
  <si>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</si>
  <si>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</si>
  <si>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</si>
  <si>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</si>
  <si>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</si>
  <si>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</si>
  <si>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</si>
  <si>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</si>
  <si>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</si>
  <si>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</si>
  <si>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</si>
  <si>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</si>
  <si>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</si>
  <si>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</si>
  <si>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</si>
  <si>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</si>
  <si>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</si>
  <si>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</si>
  <si>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</si>
  <si>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</si>
  <si>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</si>
  <si>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</si>
  <si>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</si>
  <si>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</si>
  <si>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</si>
  <si>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</si>
  <si>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</si>
  <si>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</si>
  <si>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</si>
  <si>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</si>
  <si>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</si>
  <si>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</si>
  <si>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</si>
  <si>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</si>
  <si>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</si>
  <si>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</si>
  <si>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</si>
  <si>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</si>
  <si>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</si>
  <si>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</si>
  <si>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</si>
  <si>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</si>
  <si>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</si>
  <si>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</si>
  <si>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</si>
  <si>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</si>
  <si>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</si>
  <si>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</si>
  <si>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</si>
  <si>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</si>
  <si>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</si>
  <si>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</si>
  <si>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</si>
  <si>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</si>
  <si>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</si>
  <si>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</si>
  <si>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</si>
  <si>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</si>
  <si>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</si>
  <si>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</si>
  <si>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</si>
  <si>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</si>
  <si>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</si>
  <si>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</si>
  <si>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</si>
  <si>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</si>
  <si>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</si>
  <si>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</si>
  <si>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</si>
  <si>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</si>
  <si>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</si>
  <si>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</si>
  <si>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</si>
  <si>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</si>
  <si>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</si>
  <si>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</si>
  <si>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</si>
  <si>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</si>
  <si>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</si>
  <si>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</si>
  <si>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</si>
  <si>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</si>
  <si>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</si>
  <si>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</si>
  <si>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</si>
  <si>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</si>
  <si>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</si>
  <si>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</si>
  <si>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</si>
  <si>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</si>
  <si>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</si>
  <si>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</si>
  <si>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</si>
  <si>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</si>
  <si>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</si>
  <si>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</si>
  <si>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</si>
  <si>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</si>
  <si>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</si>
  <si>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</si>
  <si>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</si>
  <si>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</si>
  <si>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</si>
  <si>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</si>
  <si>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</si>
  <si>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</si>
  <si>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</si>
  <si>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</si>
  <si>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</si>
  <si>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</si>
  <si>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</si>
  <si>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</si>
  <si>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</si>
  <si>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</si>
  <si>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</si>
  <si>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</si>
  <si>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</si>
  <si>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</si>
  <si>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</si>
  <si>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</si>
  <si>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</si>
  <si>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</si>
  <si>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</si>
  <si>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</si>
  <si>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</si>
  <si>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</si>
  <si>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</si>
  <si>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</si>
  <si>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</si>
  <si>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</si>
  <si>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</si>
  <si>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</si>
  <si>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</si>
  <si>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</si>
  <si>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</si>
  <si>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</si>
  <si>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</si>
  <si>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</si>
  <si>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</si>
  <si>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</si>
  <si>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</si>
  <si>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</si>
  <si>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</si>
  <si>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</si>
  <si>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</si>
  <si>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</si>
  <si>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</si>
  <si>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</si>
  <si>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</si>
  <si>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</si>
  <si>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</si>
  <si>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</si>
  <si>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</si>
  <si>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</si>
  <si>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</si>
  <si>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</si>
  <si>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</si>
  <si>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</si>
  <si>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</si>
  <si>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</si>
  <si>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</si>
  <si>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</si>
  <si>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</si>
  <si>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</si>
  <si>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</si>
  <si>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</si>
  <si>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</si>
  <si>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</si>
  <si>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</si>
  <si>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</si>
  <si>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</si>
  <si>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</si>
  <si>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</si>
  <si>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</si>
  <si>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</si>
  <si>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</si>
  <si>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</si>
  <si>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</si>
  <si>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</si>
  <si>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</si>
  <si>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</si>
  <si>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</si>
  <si>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</si>
  <si>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</si>
  <si>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</si>
  <si>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</si>
  <si>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</si>
  <si>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</si>
  <si>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</si>
  <si>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</si>
  <si>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</si>
  <si>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</si>
  <si>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</si>
  <si>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</si>
  <si>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</si>
  <si>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</si>
  <si>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</si>
  <si>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</si>
  <si>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</si>
  <si>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</si>
  <si>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</si>
  <si>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</si>
  <si>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</si>
  <si>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</si>
  <si>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</si>
  <si>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</si>
  <si>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</si>
  <si>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</si>
  <si>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</si>
  <si>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</si>
  <si>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</si>
  <si>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</si>
  <si>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</si>
  <si>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</si>
  <si>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</si>
  <si>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</si>
  <si>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</si>
  <si>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</si>
  <si>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</si>
  <si>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</si>
  <si>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</si>
  <si>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</si>
  <si>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</si>
  <si>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</si>
  <si>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</si>
  <si>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</si>
  <si>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</si>
  <si>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</si>
  <si>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</si>
  <si>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</si>
  <si>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</si>
  <si>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</si>
  <si>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</si>
  <si>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</si>
  <si>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</si>
  <si>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</si>
  <si>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</si>
  <si>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</si>
  <si>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</si>
  <si>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</si>
  <si>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</si>
  <si>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</si>
  <si>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</si>
  <si>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</si>
  <si>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</si>
  <si>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</si>
  <si>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</si>
  <si>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</si>
  <si>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</si>
  <si>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</si>
  <si>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</si>
  <si>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</si>
  <si>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</si>
  <si>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</si>
  <si>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</si>
  <si>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</si>
  <si>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</si>
  <si>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</si>
  <si>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</si>
  <si>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</si>
  <si>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</si>
  <si>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</si>
  <si>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</si>
  <si>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</si>
  <si>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</si>
  <si>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</si>
  <si>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</si>
  <si>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</si>
  <si>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</si>
  <si>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</si>
  <si>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</si>
  <si>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</si>
  <si>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</si>
  <si>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</si>
  <si>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</si>
  <si>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</si>
  <si>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</si>
  <si>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</si>
  <si>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</si>
  <si>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</si>
  <si>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</si>
  <si>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</si>
  <si>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</si>
  <si>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</si>
  <si>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</si>
  <si>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</si>
  <si>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</si>
  <si>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</si>
  <si>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</si>
  <si>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</si>
  <si>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</si>
  <si>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</si>
  <si>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</si>
  <si>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</si>
  <si>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</si>
  <si>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</si>
  <si>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</si>
  <si>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</si>
  <si>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</si>
  <si>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</si>
  <si>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</si>
  <si>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</si>
  <si>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</si>
  <si>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</si>
  <si>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</si>
  <si>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</si>
  <si>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</si>
  <si>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</si>
  <si>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</si>
  <si>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</si>
  <si>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</si>
  <si>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</si>
  <si>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</si>
  <si>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</si>
  <si>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</si>
  <si>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</si>
  <si>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</si>
  <si>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</si>
  <si>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</si>
  <si>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</si>
  <si>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</si>
  <si>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</si>
  <si>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</si>
  <si>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</si>
  <si>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</si>
  <si>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</si>
  <si>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</si>
  <si>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</si>
  <si>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</si>
  <si>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</si>
  <si>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</si>
  <si>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</si>
  <si>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</si>
  <si>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</si>
  <si>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</si>
  <si>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</si>
  <si>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</si>
  <si>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</si>
  <si>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</si>
  <si>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</si>
  <si>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</si>
  <si>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</si>
  <si>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</si>
  <si>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</si>
  <si>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</si>
  <si>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</si>
  <si>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</si>
  <si>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</si>
  <si>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</si>
  <si>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</si>
  <si>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</si>
  <si>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</si>
  <si>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</si>
  <si>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</si>
  <si>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</si>
  <si>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</si>
  <si>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</si>
  <si>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</si>
  <si>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</si>
  <si>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</si>
  <si>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</si>
  <si>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</si>
  <si>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</si>
  <si>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</si>
  <si>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</si>
  <si>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</si>
  <si>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</si>
  <si>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</si>
  <si>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</si>
  <si>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</si>
  <si>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</si>
  <si>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</si>
  <si>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</si>
  <si>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</si>
  <si>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</si>
  <si>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</si>
  <si>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</si>
  <si>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</si>
  <si>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</si>
  <si>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</si>
  <si>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</si>
  <si>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</si>
  <si>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</si>
  <si>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</si>
  <si>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</si>
  <si>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</si>
  <si>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</si>
  <si>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</si>
  <si>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</si>
  <si>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</si>
  <si>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</si>
  <si>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</si>
  <si>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</si>
  <si>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</si>
  <si>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</si>
  <si>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</si>
  <si>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</si>
  <si>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</si>
  <si>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</si>
  <si>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</si>
  <si>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</si>
  <si>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</si>
  <si>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</si>
  <si>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</si>
  <si>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</si>
  <si>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</si>
  <si>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</si>
  <si>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</si>
  <si>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</si>
  <si>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</si>
  <si>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</si>
  <si>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</si>
  <si>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</si>
  <si>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</si>
  <si>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</si>
  <si>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</si>
  <si>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</si>
  <si>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</si>
  <si>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</si>
  <si>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</si>
  <si>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</si>
  <si>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</si>
  <si>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</si>
  <si>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</si>
  <si>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</si>
  <si>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</si>
  <si>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</si>
  <si>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</si>
  <si>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</si>
  <si>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</si>
  <si>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</si>
  <si>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</si>
  <si>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</si>
  <si>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</si>
  <si>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</si>
  <si>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</si>
  <si>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</si>
  <si>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</si>
  <si>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</si>
  <si>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</si>
  <si>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</si>
  <si>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</si>
  <si>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</si>
  <si>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</si>
  <si>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</si>
  <si>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</si>
  <si>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</si>
  <si>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</si>
  <si>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</si>
  <si>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</si>
  <si>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</si>
  <si>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</si>
  <si>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</si>
  <si>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</si>
  <si>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</si>
  <si>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</si>
  <si>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</si>
  <si>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</si>
  <si>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</si>
  <si>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</si>
  <si>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</si>
  <si>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</si>
  <si>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</si>
  <si>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</si>
  <si>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</si>
  <si>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</si>
  <si>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</si>
  <si>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</si>
  <si>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</si>
  <si>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</si>
  <si>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</si>
  <si>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</si>
  <si>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</si>
  <si>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</si>
  <si>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</si>
  <si>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</si>
  <si>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</si>
  <si>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</si>
  <si>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</si>
  <si>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</si>
  <si>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</si>
  <si>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</si>
  <si>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</si>
  <si>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</si>
  <si>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</si>
  <si>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</si>
  <si>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</si>
  <si>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</si>
  <si>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</si>
  <si>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</si>
  <si>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</si>
  <si>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</si>
  <si>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</si>
  <si>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</si>
  <si>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</si>
  <si>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</si>
  <si>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</si>
  <si>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</si>
  <si>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</si>
  <si>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</si>
  <si>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</si>
  <si>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</si>
  <si>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</si>
  <si>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</si>
  <si>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</si>
  <si>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</si>
  <si>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</si>
  <si>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</si>
  <si>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</si>
  <si>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</si>
  <si>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</si>
  <si>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</si>
  <si>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</si>
  <si>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</si>
  <si>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</si>
  <si>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</si>
  <si>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</si>
  <si>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</si>
  <si>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</si>
  <si>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</si>
  <si>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</si>
  <si>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</si>
  <si>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</si>
  <si>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</si>
  <si>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</si>
  <si>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</si>
  <si>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</si>
  <si>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</si>
  <si>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</si>
  <si>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</si>
  <si>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</si>
  <si>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</si>
  <si>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</si>
  <si>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</si>
  <si>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</si>
  <si>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</si>
  <si>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</si>
  <si>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</si>
  <si>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</si>
  <si>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</si>
  <si>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</si>
  <si>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</si>
  <si>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</si>
  <si>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</si>
  <si>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</si>
  <si>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</si>
  <si>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</si>
  <si>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</si>
  <si>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</si>
  <si>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</si>
  <si>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</si>
  <si>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</si>
  <si>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</si>
  <si>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</si>
  <si>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</si>
  <si>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</si>
  <si>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</si>
  <si>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</si>
  <si>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</si>
  <si>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</si>
  <si>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</si>
  <si>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</si>
  <si>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</si>
  <si>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</si>
  <si>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</si>
  <si>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</si>
  <si>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</si>
  <si>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</si>
  <si>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</si>
  <si>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</si>
  <si>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</si>
  <si>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</si>
  <si>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</si>
  <si>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</si>
  <si>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</si>
  <si>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</si>
  <si>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</si>
  <si>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</si>
  <si>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</si>
  <si>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</si>
  <si>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</si>
  <si>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</si>
  <si>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</si>
  <si>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</si>
  <si>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</si>
  <si>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</si>
  <si>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</si>
  <si>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</si>
  <si>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</si>
  <si>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</si>
  <si>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</si>
  <si>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</si>
  <si>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</si>
  <si>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</si>
  <si>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</si>
  <si>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</si>
  <si>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</si>
  <si>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</si>
  <si>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</si>
  <si>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</si>
  <si>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</si>
  <si>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</si>
  <si>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</si>
  <si>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</si>
  <si>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</si>
  <si>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</si>
  <si>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</si>
  <si>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</si>
  <si>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</si>
  <si>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</si>
  <si>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</si>
  <si>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</si>
  <si>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</si>
  <si>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</si>
  <si>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</si>
  <si>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</si>
  <si>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</si>
  <si>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</si>
  <si>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</si>
  <si>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</si>
  <si>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</si>
  <si>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</si>
  <si>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</si>
  <si>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</si>
  <si>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</si>
  <si>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</si>
  <si>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</si>
  <si>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</si>
  <si>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</si>
  <si>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</si>
  <si>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</si>
  <si>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</si>
  <si>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</si>
  <si>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</si>
  <si>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</si>
  <si>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</si>
  <si>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</si>
  <si>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</si>
  <si>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</si>
  <si>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</si>
  <si>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</si>
  <si>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</si>
  <si>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</si>
  <si>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</si>
  <si>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</si>
  <si>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</si>
  <si>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</si>
  <si>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</si>
  <si>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</si>
  <si>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</si>
  <si>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</si>
  <si>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</si>
  <si>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</si>
  <si>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</si>
  <si>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</si>
  <si>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</si>
  <si>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</si>
  <si>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</si>
  <si>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</si>
  <si>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</si>
  <si>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</si>
  <si>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</si>
  <si>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</si>
  <si>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</si>
  <si>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</si>
  <si>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</si>
  <si>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</si>
  <si>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</si>
  <si>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</si>
  <si>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</si>
  <si>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</si>
  <si>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</si>
  <si>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</si>
  <si>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</si>
  <si>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</si>
  <si>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</si>
  <si>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</si>
  <si>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</si>
  <si>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</si>
  <si>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</si>
  <si>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</si>
  <si>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</si>
  <si>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</si>
  <si>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</si>
  <si>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</si>
  <si>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</si>
  <si>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</si>
  <si>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</si>
  <si>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</si>
  <si>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</si>
  <si>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</si>
  <si>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</si>
  <si>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</si>
  <si>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</si>
  <si>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</si>
  <si>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</si>
  <si>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</si>
  <si>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</si>
  <si>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</si>
  <si>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</si>
  <si>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</si>
  <si>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</si>
  <si>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</si>
  <si>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</si>
  <si>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</si>
  <si>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</si>
  <si>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</si>
  <si>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</si>
  <si>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</si>
  <si>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</si>
  <si>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</si>
  <si>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</si>
  <si>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</si>
  <si>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</si>
  <si>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</si>
  <si>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</si>
  <si>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</si>
  <si>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</si>
  <si>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</si>
  <si>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</si>
  <si>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</si>
  <si>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</si>
  <si>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</si>
  <si>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</si>
  <si>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</si>
  <si>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</si>
  <si>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</si>
  <si>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</si>
  <si>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</si>
  <si>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</si>
  <si>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</si>
  <si>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</si>
  <si>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</si>
  <si>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</si>
  <si>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</si>
  <si>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</si>
  <si>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</si>
  <si>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</si>
  <si>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</si>
  <si>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</si>
  <si>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</si>
  <si>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</si>
  <si>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</si>
  <si>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</si>
  <si>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</si>
  <si>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</si>
  <si>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</si>
  <si>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</si>
  <si>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</si>
  <si>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</si>
  <si>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</si>
  <si>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</si>
  <si>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</si>
  <si>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</si>
  <si>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</si>
  <si>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</si>
  <si>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</si>
  <si>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</si>
  <si>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</si>
  <si>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</si>
  <si>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</si>
  <si>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</si>
  <si>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</si>
  <si>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</si>
  <si>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</si>
  <si>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</si>
  <si>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</si>
  <si>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</si>
  <si>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</si>
  <si>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</si>
  <si>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</si>
  <si>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</si>
  <si>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</si>
  <si>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</si>
  <si>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</si>
  <si>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</si>
  <si>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</si>
  <si>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</si>
  <si>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</si>
  <si>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</si>
  <si>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</si>
  <si>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</si>
  <si>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</si>
  <si>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</si>
  <si>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</si>
  <si>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</si>
  <si>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</si>
  <si>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</si>
  <si>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</si>
  <si>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</si>
  <si>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</si>
  <si>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</si>
  <si>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</si>
  <si>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</si>
  <si>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</si>
  <si>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</si>
  <si>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</si>
  <si>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</si>
  <si>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</si>
  <si>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</si>
  <si>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</si>
  <si>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</si>
  <si>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</si>
  <si>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</si>
  <si>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</si>
  <si>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</si>
  <si>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</si>
  <si>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</si>
  <si>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</si>
  <si>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</si>
  <si>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</si>
  <si>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</si>
  <si>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</si>
  <si>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</si>
  <si>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</si>
  <si>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</si>
  <si>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</si>
  <si>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</si>
  <si>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</si>
  <si>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</si>
  <si>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</si>
  <si>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</si>
  <si>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</si>
  <si>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</si>
  <si>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</si>
  <si>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</si>
  <si>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</si>
  <si>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</si>
  <si>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</si>
  <si>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</si>
  <si>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</si>
  <si>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</si>
  <si>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</si>
  <si>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</si>
  <si>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</si>
  <si>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</si>
  <si>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</si>
  <si>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</si>
  <si>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</si>
  <si>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</si>
  <si>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</si>
  <si>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</si>
  <si>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</si>
  <si>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</si>
  <si>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</si>
  <si>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</si>
  <si>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</si>
  <si>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</si>
  <si>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</si>
  <si>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</si>
  <si>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</si>
  <si>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</si>
  <si>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</si>
  <si>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</si>
  <si>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</si>
  <si>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</si>
  <si>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</si>
  <si>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</si>
  <si>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</si>
  <si>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</si>
  <si>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</si>
  <si>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</si>
  <si>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</si>
  <si>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</si>
  <si>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</si>
  <si>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</si>
  <si>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</si>
  <si>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</si>
  <si>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</si>
  <si>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</si>
  <si>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</si>
  <si>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</si>
  <si>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</si>
  <si>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</si>
  <si>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</si>
  <si>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</si>
  <si>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</si>
  <si>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</si>
  <si>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</si>
  <si>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</si>
  <si>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</si>
  <si>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</si>
  <si>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</si>
  <si>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</si>
  <si>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</si>
  <si>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</si>
  <si>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</si>
  <si>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</si>
  <si>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</si>
  <si>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</si>
  <si>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</si>
  <si>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</si>
  <si>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</si>
  <si>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</si>
  <si>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</si>
  <si>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</si>
  <si>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</si>
  <si>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</si>
  <si>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</si>
  <si>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</si>
  <si>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</si>
  <si>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</si>
  <si>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</si>
  <si>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</si>
  <si>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</si>
  <si>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</si>
  <si>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</si>
  <si>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</si>
  <si>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</si>
  <si>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</si>
  <si>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</si>
  <si>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</si>
  <si>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</si>
  <si>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</si>
  <si>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</si>
  <si>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</si>
  <si>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</si>
  <si>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</si>
  <si>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</si>
  <si>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</si>
  <si>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</si>
  <si>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</si>
  <si>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</si>
  <si>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</si>
  <si>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</si>
  <si>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</si>
  <si>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</si>
  <si>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</si>
  <si>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</si>
  <si>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</si>
  <si>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</si>
  <si>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</si>
  <si>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</si>
  <si>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</si>
  <si>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</si>
  <si>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</si>
  <si>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</si>
  <si>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</si>
  <si>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</si>
  <si>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</si>
  <si>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</si>
  <si>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</si>
  <si>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</si>
  <si>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</si>
  <si>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</si>
  <si>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</si>
  <si>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</si>
  <si>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</si>
  <si>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</si>
  <si>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</si>
  <si>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</si>
  <si>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</si>
  <si>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</si>
  <si>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</si>
  <si>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</si>
  <si>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</si>
  <si>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</si>
  <si>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</si>
  <si>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</si>
  <si>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</si>
  <si>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</si>
  <si>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</si>
  <si>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</si>
  <si>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</si>
  <si>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</si>
  <si>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</si>
  <si>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</si>
  <si>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</si>
  <si>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</si>
  <si>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</si>
  <si>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</si>
  <si>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</si>
  <si>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</si>
  <si>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</si>
  <si>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</si>
  <si>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</si>
  <si>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</si>
  <si>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</si>
  <si>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</si>
  <si>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</si>
  <si>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</si>
  <si>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</si>
  <si>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</si>
  <si>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</si>
  <si>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</si>
  <si>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</si>
  <si>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</si>
  <si>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</si>
  <si>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</si>
  <si>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</si>
  <si>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</si>
  <si>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</si>
  <si>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</si>
  <si>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</si>
  <si>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</si>
  <si>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</si>
  <si>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</si>
  <si>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</si>
  <si>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</si>
  <si>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</si>
  <si>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</si>
  <si>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</si>
  <si>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</si>
  <si>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</si>
  <si>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</si>
  <si>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</si>
  <si>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</si>
  <si>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</si>
  <si>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</si>
  <si>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</si>
  <si>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</si>
  <si>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</si>
  <si>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</si>
  <si>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</si>
  <si>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</si>
  <si>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</si>
  <si>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</si>
  <si>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</si>
  <si>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</si>
  <si>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</si>
  <si>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</si>
  <si>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</si>
  <si>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</si>
  <si>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</si>
  <si>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</si>
  <si>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</si>
  <si>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</si>
  <si>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</si>
  <si>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</si>
  <si>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</si>
  <si>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</si>
  <si>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</si>
  <si>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</si>
  <si>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</si>
  <si>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</si>
  <si>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</si>
  <si>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</si>
  <si>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</si>
  <si>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</si>
  <si>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</si>
  <si>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</si>
  <si>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</si>
  <si>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</si>
  <si>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</si>
  <si>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</si>
  <si>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</si>
  <si>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</si>
  <si>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</si>
  <si>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</si>
  <si>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</si>
  <si>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</si>
  <si>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</si>
  <si>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</si>
  <si>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</si>
  <si>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</si>
  <si>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</si>
  <si>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</si>
  <si>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</si>
  <si>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</si>
  <si>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</si>
  <si>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</si>
  <si>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</si>
  <si>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</si>
  <si>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</si>
  <si>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</si>
  <si>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</si>
  <si>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</si>
  <si>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</si>
  <si>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</si>
  <si>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</si>
  <si>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</si>
  <si>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</si>
  <si>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</si>
  <si>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</si>
  <si>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</si>
  <si>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</si>
  <si>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</si>
  <si>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</si>
  <si>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</si>
  <si>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</si>
  <si>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</si>
  <si>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</si>
  <si>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</si>
  <si>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</si>
  <si>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</si>
  <si>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</si>
  <si>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</si>
  <si>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</si>
  <si>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</si>
  <si>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</si>
  <si>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</si>
  <si>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</si>
  <si>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</si>
  <si>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</si>
  <si>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</si>
  <si>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</si>
  <si>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</si>
  <si>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</si>
  <si>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</si>
  <si>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</si>
  <si>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</si>
  <si>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</si>
  <si>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</si>
  <si>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</si>
  <si>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</si>
  <si>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</si>
  <si>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</si>
  <si>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</si>
  <si>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</si>
  <si>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</si>
  <si>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</si>
  <si>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</si>
  <si>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</si>
  <si>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</si>
  <si>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</si>
  <si>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</si>
  <si>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</si>
  <si>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</si>
  <si>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</si>
  <si>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</si>
  <si>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</si>
  <si>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</si>
  <si>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</si>
  <si>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</si>
  <si>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</si>
  <si>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</si>
  <si>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</si>
  <si>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</si>
  <si>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</si>
  <si>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</si>
  <si>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</si>
  <si>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</si>
  <si>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</si>
  <si>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</si>
  <si>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</si>
  <si>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</si>
  <si>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</si>
  <si>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</si>
  <si>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</si>
  <si>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</si>
  <si>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</si>
  <si>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</si>
  <si>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</si>
  <si>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</si>
  <si>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</si>
  <si>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</si>
  <si>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</si>
  <si>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</si>
  <si>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</si>
  <si>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</si>
  <si>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</si>
  <si>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</si>
  <si>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</si>
  <si>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</si>
  <si>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</si>
  <si>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</si>
  <si>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</si>
  <si>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</si>
  <si>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</si>
  <si>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</si>
  <si>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</si>
  <si>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</si>
  <si>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</si>
  <si>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</si>
  <si>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</si>
  <si>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</si>
  <si>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</si>
  <si>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</si>
  <si>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</si>
  <si>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</si>
  <si>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</si>
  <si>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</si>
  <si>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</si>
  <si>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</si>
  <si>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</si>
  <si>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</si>
  <si>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</si>
  <si>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</si>
  <si>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</si>
  <si>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</si>
  <si>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</si>
  <si>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</si>
  <si>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</si>
  <si>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</si>
  <si>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</si>
  <si>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</si>
  <si>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</si>
  <si>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</si>
  <si>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</si>
  <si>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</si>
  <si>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</si>
  <si>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</si>
  <si>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</si>
  <si>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</si>
  <si>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</si>
  <si>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</si>
  <si>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</si>
  <si>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</si>
  <si>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</si>
  <si>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</si>
  <si>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</si>
  <si>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</si>
  <si>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</si>
  <si>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</si>
  <si>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</si>
  <si>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</si>
  <si>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</si>
  <si>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</si>
  <si>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</si>
  <si>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</si>
  <si>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</si>
  <si>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</si>
  <si>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</si>
  <si>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</si>
  <si>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</si>
  <si>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</si>
  <si>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</si>
  <si>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</si>
  <si>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</si>
  <si>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</si>
  <si>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</si>
  <si>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</si>
  <si>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</si>
  <si>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</si>
  <si>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</si>
  <si>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</si>
  <si>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</si>
  <si>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</si>
  <si>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</si>
  <si>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</si>
  <si>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</si>
  <si>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</si>
  <si>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</si>
  <si>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</si>
  <si>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</si>
  <si>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</si>
  <si>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</si>
  <si>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</si>
  <si>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</si>
  <si>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</si>
  <si>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</si>
  <si>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</si>
  <si>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</si>
  <si>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</si>
  <si>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</si>
  <si>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</si>
  <si>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</si>
  <si>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</si>
  <si>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</si>
  <si>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</si>
  <si>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</si>
  <si>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</si>
  <si>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</si>
  <si>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</si>
  <si>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</si>
  <si>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</si>
  <si>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</si>
  <si>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</si>
  <si>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</si>
  <si>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</si>
  <si>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</si>
  <si>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</si>
  <si>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</si>
  <si>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</si>
  <si>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</si>
  <si>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</si>
  <si>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</si>
  <si>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</si>
  <si>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</si>
  <si>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</si>
  <si>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</si>
  <si>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</si>
  <si>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</si>
  <si>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</si>
  <si>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</si>
  <si>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</si>
  <si>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</si>
  <si>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</si>
  <si>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</si>
  <si>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</si>
  <si>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</si>
  <si>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</si>
  <si>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</si>
  <si>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</si>
  <si>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</si>
  <si>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</si>
  <si>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</si>
  <si>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</si>
  <si>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</si>
  <si>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</si>
  <si>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</si>
  <si>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</si>
  <si>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</si>
  <si>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</si>
  <si>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</si>
  <si>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</si>
  <si>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</si>
  <si>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</si>
  <si>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</si>
  <si>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</si>
  <si>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</si>
  <si>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</si>
  <si>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</si>
  <si>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</si>
  <si>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</si>
  <si>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</si>
  <si>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</si>
  <si>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</si>
  <si>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</si>
  <si>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</si>
  <si>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</si>
  <si>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</si>
  <si>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</si>
  <si>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</si>
  <si>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</si>
  <si>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</si>
  <si>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</si>
  <si>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</si>
  <si>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</si>
  <si>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</si>
  <si>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</si>
  <si>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</si>
  <si>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</si>
  <si>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</si>
  <si>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</si>
  <si>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</si>
  <si>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</si>
  <si>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</si>
  <si>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</si>
  <si>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</si>
  <si>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</si>
  <si>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</si>
  <si>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</si>
  <si>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</si>
  <si>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</si>
  <si>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</si>
  <si>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</si>
  <si>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</si>
  <si>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</si>
  <si>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</si>
  <si>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</si>
  <si>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</si>
  <si>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</si>
  <si>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</si>
  <si>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</si>
  <si>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</si>
  <si>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</si>
  <si>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</si>
  <si>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</si>
  <si>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</si>
  <si>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</si>
  <si>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</si>
  <si>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</si>
  <si>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</si>
  <si>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</si>
  <si>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</si>
  <si>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</si>
  <si>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</si>
  <si>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</si>
  <si>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</si>
  <si>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</si>
  <si>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</si>
  <si>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</si>
  <si>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</si>
  <si>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</si>
  <si>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</si>
  <si>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</si>
  <si>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</si>
  <si>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</si>
  <si>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</si>
  <si>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</si>
  <si>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</si>
  <si>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</si>
  <si>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</si>
  <si>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</si>
  <si>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</si>
  <si>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</si>
  <si>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</si>
  <si>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</si>
  <si>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</si>
  <si>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</si>
  <si>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</si>
  <si>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</si>
  <si>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</si>
  <si>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</si>
  <si>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</si>
  <si>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</si>
  <si>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</si>
  <si>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</si>
  <si>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</si>
  <si>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</si>
  <si>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</si>
  <si>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</si>
  <si>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</si>
  <si>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</si>
  <si>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</si>
  <si>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</si>
  <si>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</si>
  <si>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</si>
  <si>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</si>
  <si>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</si>
  <si>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</si>
  <si>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</si>
  <si>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</si>
  <si>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</si>
  <si>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</si>
  <si>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</si>
  <si>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</si>
  <si>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</si>
  <si>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</si>
  <si>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</si>
  <si>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</si>
  <si>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</si>
  <si>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</si>
  <si>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</si>
  <si>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</si>
  <si>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</si>
  <si>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</si>
  <si>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</si>
  <si>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</si>
  <si>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</si>
  <si>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</si>
  <si>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</si>
  <si>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</si>
  <si>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</si>
  <si>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</si>
  <si>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</si>
  <si>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</si>
  <si>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</si>
  <si>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</si>
  <si>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</si>
  <si>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</si>
  <si>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</si>
  <si>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</si>
  <si>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</si>
  <si>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</si>
  <si>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</si>
  <si>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</si>
  <si>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</si>
  <si>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</si>
  <si>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</si>
  <si>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</si>
  <si>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</si>
  <si>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</si>
  <si>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</si>
  <si>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</si>
  <si>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</si>
  <si>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</si>
  <si>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</si>
  <si>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</si>
  <si>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</si>
  <si>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</si>
  <si>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</si>
  <si>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</si>
  <si>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</si>
  <si>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</si>
  <si>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</si>
  <si>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</si>
  <si>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</si>
  <si>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</si>
  <si>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</si>
  <si>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</si>
  <si>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</si>
  <si>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</si>
  <si>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</si>
  <si>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</si>
  <si>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</si>
  <si>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</si>
  <si>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</si>
  <si>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</si>
  <si>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</si>
  <si>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</si>
  <si>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</si>
  <si>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</si>
  <si>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</si>
  <si>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</si>
  <si>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</si>
  <si>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</si>
  <si>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</si>
  <si>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</si>
  <si>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</si>
  <si>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</si>
  <si>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</si>
  <si>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</si>
  <si>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</si>
  <si>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</si>
  <si>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</si>
  <si>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</si>
  <si>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</si>
  <si>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</si>
  <si>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</si>
  <si>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</si>
  <si>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</si>
  <si>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</si>
  <si>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</si>
  <si>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</si>
  <si>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</si>
  <si>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</si>
  <si>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</si>
  <si>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</si>
  <si>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</si>
  <si>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</si>
  <si>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</si>
  <si>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</si>
  <si>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</si>
  <si>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</si>
  <si>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</si>
  <si>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</si>
  <si>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</si>
  <si>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</si>
  <si>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</si>
  <si>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</si>
  <si>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</si>
  <si>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</si>
  <si>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</si>
  <si>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</si>
  <si>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</si>
  <si>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</si>
  <si>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</si>
  <si>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</si>
  <si>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</si>
  <si>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</si>
  <si>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</si>
  <si>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</si>
  <si>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</si>
  <si>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</si>
  <si>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</si>
  <si>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</si>
  <si>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</si>
  <si>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</si>
  <si>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</si>
  <si>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</si>
  <si>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</si>
  <si>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</si>
  <si>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</si>
  <si>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</si>
  <si>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</si>
  <si>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</si>
  <si>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</si>
  <si>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</si>
  <si>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</si>
  <si>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</si>
  <si>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</si>
  <si>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</si>
  <si>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</si>
  <si>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</si>
  <si>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</si>
  <si>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</si>
  <si>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</si>
  <si>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</si>
  <si>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</si>
  <si>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</si>
  <si>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</si>
  <si>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</si>
  <si>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</si>
  <si>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</si>
  <si>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</si>
  <si>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</si>
  <si>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</si>
  <si>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</si>
  <si>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</si>
  <si>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</si>
  <si>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</si>
  <si>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</si>
  <si>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</si>
  <si>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</si>
  <si>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</si>
  <si>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</si>
  <si>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</si>
  <si>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</si>
  <si>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</si>
  <si>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</si>
  <si>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</si>
  <si>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</si>
  <si>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</si>
  <si>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</si>
  <si>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</si>
  <si>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</si>
  <si>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</si>
  <si>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</si>
  <si>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</si>
  <si>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</si>
  <si>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</si>
  <si>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</si>
  <si>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</si>
  <si>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</si>
  <si>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</si>
  <si>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</si>
  <si>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</si>
  <si>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</si>
  <si>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</si>
  <si>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</si>
  <si>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</si>
  <si>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</si>
  <si>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</si>
  <si>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</si>
  <si>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</si>
  <si>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</si>
  <si>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</si>
  <si>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</si>
  <si>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</si>
  <si>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</si>
  <si>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</si>
  <si>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</si>
  <si>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</si>
  <si>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</si>
  <si>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</si>
  <si>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</si>
  <si>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</si>
  <si>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</si>
  <si>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</si>
  <si>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</si>
  <si>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</si>
  <si>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</si>
  <si>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</si>
  <si>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</si>
  <si>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</si>
  <si>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</si>
  <si>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</si>
  <si>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</si>
  <si>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</si>
  <si>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</si>
  <si>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</si>
  <si>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</si>
  <si>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</si>
  <si>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</si>
  <si>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</si>
  <si>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</si>
  <si>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</si>
  <si>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</si>
  <si>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</si>
  <si>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</si>
  <si>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</si>
  <si>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</si>
  <si>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</si>
  <si>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</si>
  <si>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</si>
  <si>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</si>
  <si>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</si>
  <si>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</si>
  <si>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</si>
  <si>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</si>
  <si>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</si>
  <si>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</si>
  <si>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</si>
  <si>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</si>
  <si>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</si>
  <si>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</si>
  <si>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</si>
  <si>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</si>
  <si>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</si>
  <si>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</si>
  <si>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</si>
  <si>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</si>
  <si>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</si>
  <si>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</si>
  <si>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</si>
  <si>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</si>
  <si>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</si>
  <si>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</si>
  <si>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</si>
  <si>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</si>
  <si>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</si>
  <si>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</si>
  <si>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</si>
  <si>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</si>
  <si>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</si>
  <si>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</si>
  <si>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</si>
  <si>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</si>
  <si>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</si>
  <si>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</si>
  <si>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</si>
  <si>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</si>
  <si>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</si>
  <si>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</si>
  <si>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</si>
  <si>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</si>
  <si>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</si>
  <si>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</si>
  <si>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</si>
  <si>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</si>
  <si>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</si>
  <si>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</si>
  <si>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</si>
  <si>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</si>
  <si>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</si>
  <si>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</si>
  <si>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</si>
  <si>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</si>
  <si>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</si>
  <si>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</si>
  <si>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</si>
  <si>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</si>
  <si>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</si>
  <si>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</si>
  <si>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</si>
  <si>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</si>
  <si>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</si>
  <si>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</si>
  <si>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</si>
  <si>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</si>
  <si>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</si>
  <si>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</si>
  <si>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</si>
  <si>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</si>
  <si>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</si>
  <si>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</si>
  <si>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</si>
  <si>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</si>
  <si>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</si>
  <si>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</si>
  <si>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</si>
  <si>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</si>
  <si>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</si>
  <si>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</si>
  <si>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</si>
  <si>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</si>
  <si>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</si>
  <si>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</si>
  <si>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</si>
  <si>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</si>
  <si>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</si>
  <si>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</si>
  <si>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</si>
  <si>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</si>
  <si>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</si>
  <si>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</si>
  <si>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</si>
  <si>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</si>
  <si>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</si>
  <si>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</si>
  <si>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</si>
  <si>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</si>
  <si>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</si>
  <si>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</si>
  <si>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</si>
  <si>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</si>
  <si>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</si>
  <si>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</si>
  <si>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</si>
  <si>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</si>
  <si>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</si>
  <si>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</si>
  <si>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</si>
  <si>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</si>
  <si>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</si>
  <si>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</si>
  <si>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</si>
  <si>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</si>
  <si>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</si>
  <si>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</si>
  <si>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</si>
  <si>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</si>
  <si>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</si>
  <si>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</si>
  <si>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</si>
  <si>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</si>
  <si>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</si>
  <si>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</si>
  <si>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</si>
  <si>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</si>
  <si>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</si>
  <si>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</si>
  <si>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</si>
  <si>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</si>
  <si>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</si>
  <si>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</si>
  <si>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</si>
  <si>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</si>
  <si>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</si>
  <si>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</si>
  <si>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</si>
  <si>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</si>
  <si>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</si>
  <si>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</si>
  <si>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</si>
  <si>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</si>
  <si>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</si>
  <si>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</si>
  <si>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</si>
  <si>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</si>
  <si>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</si>
  <si>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</si>
  <si>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</si>
  <si>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</si>
  <si>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</si>
  <si>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</si>
  <si>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</si>
  <si>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</si>
  <si>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</si>
  <si>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</si>
  <si>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</si>
  <si>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</si>
  <si>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</si>
  <si>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</si>
  <si>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</si>
  <si>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</si>
  <si>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</si>
  <si>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</si>
  <si>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</si>
  <si>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</si>
  <si>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</si>
  <si>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</si>
  <si>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</si>
  <si>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</si>
  <si>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</si>
  <si>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</si>
  <si>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</si>
  <si>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</si>
  <si>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</si>
  <si>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</si>
  <si>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</si>
  <si>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</si>
  <si>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</si>
  <si>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</si>
  <si>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</si>
  <si>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</si>
  <si>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</si>
  <si>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</si>
  <si>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</si>
  <si>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</si>
  <si>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</si>
  <si>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</si>
  <si>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</si>
  <si>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</si>
  <si>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</si>
  <si>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</si>
  <si>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</si>
  <si>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</si>
  <si>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</si>
  <si>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</si>
  <si>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</si>
  <si>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</si>
  <si>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</si>
  <si>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</si>
  <si>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</si>
  <si>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</si>
  <si>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</si>
  <si>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</si>
  <si>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</si>
  <si>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</si>
  <si>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</si>
  <si>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</si>
  <si>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</si>
  <si>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</si>
  <si>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</si>
  <si>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</si>
  <si>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</si>
  <si>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</si>
  <si>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</si>
  <si>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</si>
  <si>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</si>
  <si>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</si>
  <si>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</si>
  <si>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</si>
  <si>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</si>
  <si>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</si>
  <si>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</si>
  <si>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</si>
  <si>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</si>
  <si>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</si>
  <si>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</si>
  <si>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</si>
  <si>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</si>
  <si>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</si>
  <si>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</si>
  <si>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</si>
  <si>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</si>
  <si>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</si>
  <si>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</si>
  <si>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</si>
  <si>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</si>
  <si>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</si>
  <si>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</si>
  <si>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</si>
  <si>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</si>
  <si>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</si>
  <si>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</si>
  <si>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</si>
  <si>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</si>
  <si>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</si>
  <si>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</si>
  <si>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</si>
  <si>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</si>
  <si>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</si>
  <si>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</si>
  <si>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</si>
  <si>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</si>
  <si>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</si>
  <si>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</si>
  <si>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</si>
  <si>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</si>
  <si>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</si>
  <si>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</si>
  <si>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</si>
  <si>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</si>
  <si>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</si>
  <si>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</si>
  <si>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</si>
  <si>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</si>
  <si>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</si>
  <si>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</si>
  <si>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</si>
  <si>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</si>
  <si>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</si>
  <si>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</si>
  <si>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</si>
  <si>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</si>
  <si>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</si>
  <si>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</si>
  <si>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</si>
  <si>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</si>
  <si>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</si>
  <si>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</si>
  <si>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</si>
  <si>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</si>
  <si>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</si>
  <si>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</si>
  <si>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</si>
  <si>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</si>
  <si>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</si>
  <si>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</si>
  <si>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</si>
  <si>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</si>
  <si>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</si>
  <si>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</si>
  <si>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</si>
  <si>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</si>
  <si>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</si>
  <si>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</si>
  <si>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</si>
  <si>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</si>
  <si>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</si>
  <si>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</si>
  <si>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</si>
  <si>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</si>
  <si>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</si>
  <si>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</si>
  <si>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</si>
  <si>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</si>
  <si>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</si>
  <si>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</si>
  <si>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</si>
  <si>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</si>
  <si>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</si>
  <si>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</si>
  <si>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</si>
  <si>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</si>
  <si>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</si>
  <si>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</si>
  <si>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</si>
  <si>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</si>
  <si>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</si>
  <si>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</si>
  <si>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</si>
  <si>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</si>
  <si>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</si>
  <si>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</si>
  <si>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</si>
  <si>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</si>
  <si>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</si>
  <si>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</si>
  <si>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</si>
  <si>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</si>
  <si>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</si>
  <si>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</si>
  <si>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</si>
  <si>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</si>
  <si>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</si>
  <si>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</si>
  <si>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</si>
  <si>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</si>
  <si>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</si>
  <si>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</si>
  <si>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</si>
  <si>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</si>
  <si>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</si>
  <si>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</si>
  <si>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</si>
  <si>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</si>
  <si>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</si>
  <si>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</si>
  <si>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</si>
  <si>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</si>
  <si>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</si>
  <si>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</si>
  <si>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</si>
  <si>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</si>
  <si>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</si>
  <si>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</si>
  <si>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</si>
  <si>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</si>
  <si>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</si>
  <si>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</si>
  <si>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</si>
  <si>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</si>
  <si>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</si>
  <si>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</si>
  <si>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</si>
  <si>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</si>
  <si>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</si>
  <si>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</si>
  <si>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</si>
  <si>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</si>
  <si>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</si>
  <si>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</si>
  <si>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</si>
  <si>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</si>
  <si>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</si>
  <si>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</si>
  <si>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</si>
  <si>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</si>
  <si>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</si>
  <si>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</si>
  <si>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</si>
  <si>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</si>
  <si>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</si>
  <si>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</si>
  <si>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</si>
  <si>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</si>
  <si>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</si>
  <si>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</si>
  <si>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</si>
  <si>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</si>
  <si>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</si>
  <si>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</si>
  <si>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</si>
  <si>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</si>
  <si>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</si>
  <si>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</si>
  <si>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</si>
  <si>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</si>
  <si>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</si>
  <si>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</si>
  <si>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</si>
  <si>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</si>
  <si>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</si>
  <si>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</si>
  <si>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</si>
  <si>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</si>
  <si>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</si>
  <si>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</si>
  <si>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</si>
  <si>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</si>
  <si>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</si>
  <si>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</si>
  <si>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</si>
  <si>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</si>
  <si>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</si>
  <si>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</si>
  <si>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</si>
  <si>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</si>
  <si>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</si>
  <si>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</si>
  <si>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</si>
  <si>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</si>
  <si>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</si>
  <si>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</si>
  <si>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</si>
  <si>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</si>
  <si>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</si>
  <si>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</si>
  <si>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</si>
  <si>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</si>
  <si>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</si>
  <si>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</si>
  <si>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</si>
  <si>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</si>
  <si>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</si>
  <si>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</si>
  <si>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</si>
  <si>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</si>
  <si>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</si>
  <si>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</si>
  <si>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</si>
  <si>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</si>
  <si>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</si>
  <si>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</si>
  <si>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</si>
  <si>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</si>
  <si>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</si>
  <si>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</si>
  <si>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</si>
  <si>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</si>
  <si>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</si>
  <si>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</si>
  <si>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</si>
  <si>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</si>
  <si>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</si>
  <si>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</si>
  <si>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</si>
  <si>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</si>
  <si>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</si>
  <si>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</si>
  <si>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</si>
  <si>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</si>
  <si>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</si>
  <si>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</si>
  <si>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</si>
  <si>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</si>
  <si>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</si>
  <si>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</si>
  <si>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</si>
  <si>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</si>
  <si>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</si>
  <si>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</si>
  <si>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</si>
  <si>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</si>
  <si>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</si>
  <si>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</si>
  <si>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</si>
  <si>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</si>
  <si>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</si>
  <si>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</si>
  <si>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</si>
  <si>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</si>
  <si>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</si>
  <si>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</si>
  <si>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</si>
  <si>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</si>
  <si>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</si>
  <si>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</si>
  <si>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</si>
  <si>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</si>
  <si>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</si>
  <si>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</si>
  <si>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</si>
  <si>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</si>
  <si>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</si>
  <si>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</si>
  <si>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</si>
  <si>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</si>
  <si>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</si>
  <si>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</si>
  <si>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</si>
  <si>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</si>
  <si>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</si>
  <si>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</si>
  <si>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</si>
  <si>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</si>
  <si>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</si>
  <si>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</si>
  <si>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</si>
  <si>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</si>
  <si>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</si>
  <si>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</si>
  <si>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</si>
  <si>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</si>
  <si>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</si>
  <si>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</si>
  <si>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</si>
  <si>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</si>
  <si>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</si>
  <si>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</si>
  <si>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</si>
  <si>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</si>
  <si>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</si>
  <si>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</si>
  <si>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</si>
  <si>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</si>
  <si>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</si>
  <si>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</si>
  <si>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</si>
  <si>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</si>
  <si>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</si>
  <si>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</si>
  <si>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</si>
  <si>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</si>
  <si>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</si>
  <si>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</si>
  <si>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</si>
  <si>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</si>
  <si>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</si>
  <si>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</si>
  <si>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</si>
  <si>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</si>
  <si>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</si>
  <si>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</si>
  <si>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</si>
  <si>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</si>
  <si>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</si>
  <si>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</si>
  <si>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</si>
  <si>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</si>
  <si>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</si>
  <si>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</si>
  <si>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</si>
  <si>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</si>
  <si>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</si>
  <si>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</si>
  <si>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</si>
  <si>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</si>
  <si>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</si>
  <si>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</si>
  <si>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</si>
  <si>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</si>
  <si>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</si>
  <si>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</si>
  <si>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</si>
  <si>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</si>
  <si>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</si>
  <si>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</si>
  <si>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</si>
  <si>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</si>
  <si>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</si>
  <si>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</si>
  <si>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</si>
  <si>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</si>
  <si>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</si>
  <si>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</si>
  <si>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</si>
  <si>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</si>
  <si>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</si>
  <si>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</si>
  <si>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</si>
  <si>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</si>
  <si>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</si>
  <si>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</si>
  <si>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</si>
  <si>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</si>
  <si>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</si>
  <si>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</si>
  <si>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</si>
  <si>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</si>
  <si>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</si>
  <si>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</si>
  <si>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</si>
  <si>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</si>
  <si>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</si>
  <si>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</si>
  <si>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</si>
  <si>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</si>
  <si>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</si>
  <si>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</si>
  <si>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</si>
  <si>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</si>
  <si>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</si>
  <si>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</si>
  <si>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</si>
  <si>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</si>
  <si>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</si>
  <si>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</si>
  <si>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</si>
  <si>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</si>
  <si>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</si>
  <si>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</si>
  <si>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</si>
  <si>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</si>
  <si>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</si>
  <si>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</si>
  <si>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</si>
  <si>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</si>
  <si>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</si>
  <si>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</si>
  <si>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</si>
  <si>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</si>
  <si>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</si>
  <si>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</si>
  <si>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</si>
  <si>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</si>
  <si>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</si>
  <si>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</si>
  <si>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</si>
  <si>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</si>
  <si>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</si>
  <si>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</si>
  <si>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</si>
  <si>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</si>
  <si>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</si>
  <si>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</si>
  <si>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</si>
  <si>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</si>
  <si>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</si>
  <si>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</si>
  <si>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</si>
  <si>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</si>
  <si>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</si>
  <si>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</si>
  <si>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</si>
  <si>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</si>
  <si>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</si>
  <si>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</si>
  <si>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</si>
  <si>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</si>
  <si>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</si>
  <si>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</si>
  <si>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</si>
  <si>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</si>
  <si>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</si>
  <si>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</si>
  <si>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</si>
  <si>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</si>
  <si>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</si>
  <si>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</si>
  <si>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</si>
  <si>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</si>
  <si>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</si>
  <si>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</si>
  <si>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</si>
  <si>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</si>
  <si>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</si>
  <si>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</si>
  <si>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</si>
  <si>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</si>
  <si>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</si>
  <si>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</si>
  <si>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</si>
  <si>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</si>
  <si>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</si>
  <si>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</si>
  <si>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</si>
  <si>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</si>
  <si>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</si>
  <si>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</si>
  <si>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</si>
  <si>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</si>
  <si>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</si>
  <si>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</si>
  <si>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</si>
  <si>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</si>
  <si>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</si>
  <si>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</si>
  <si>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</si>
  <si>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</si>
  <si>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</si>
  <si>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</si>
  <si>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</si>
  <si>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</si>
  <si>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</si>
  <si>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</si>
  <si>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</si>
  <si>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</si>
  <si>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</si>
  <si>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</si>
  <si>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</si>
  <si>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</si>
  <si>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</si>
  <si>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</si>
  <si>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</si>
  <si>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</si>
  <si>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</si>
  <si>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</si>
  <si>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</si>
  <si>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</si>
  <si>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</si>
  <si>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</si>
  <si>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</si>
  <si>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</si>
  <si>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</si>
  <si>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</si>
  <si>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</si>
  <si>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</si>
  <si>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</si>
  <si>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</si>
  <si>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</si>
  <si>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</si>
  <si>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</si>
  <si>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</si>
  <si>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</si>
  <si>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</si>
  <si>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</si>
  <si>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</si>
  <si>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</si>
  <si>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</si>
  <si>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</si>
  <si>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</si>
  <si>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</si>
  <si>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</si>
  <si>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</si>
  <si>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</si>
  <si>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</si>
  <si>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</si>
  <si>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</si>
  <si>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</si>
  <si>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</si>
  <si>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</si>
  <si>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</si>
  <si>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</si>
  <si>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</si>
  <si>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</si>
  <si>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</si>
  <si>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</si>
  <si>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</si>
  <si>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</si>
  <si>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</si>
  <si>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</si>
  <si>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</si>
  <si>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</si>
  <si>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</si>
  <si>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</si>
  <si>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</si>
  <si>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</si>
  <si>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</si>
  <si>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</si>
  <si>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</si>
  <si>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</si>
  <si>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</si>
  <si>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</si>
  <si>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</si>
  <si>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</si>
  <si>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</si>
  <si>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</si>
  <si>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</si>
  <si>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</si>
  <si>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</si>
  <si>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</si>
  <si>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</si>
  <si>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</si>
  <si>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</si>
  <si>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</si>
  <si>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</si>
  <si>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</si>
  <si>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</si>
  <si>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</si>
  <si>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</si>
  <si>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</si>
  <si>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</si>
  <si>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</si>
  <si>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</si>
  <si>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</si>
  <si>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</si>
  <si>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</si>
  <si>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</si>
  <si>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</si>
  <si>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</si>
  <si>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</si>
  <si>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</si>
  <si>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</si>
  <si>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</si>
  <si>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</si>
  <si>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</si>
  <si>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</si>
  <si>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</si>
  <si>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</si>
  <si>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</si>
  <si>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</si>
  <si>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</si>
  <si>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</si>
  <si>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</si>
  <si>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</si>
  <si>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</si>
  <si>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</si>
  <si>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</si>
  <si>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</si>
  <si>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</si>
  <si>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</si>
  <si>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</si>
  <si>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</si>
  <si>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</si>
  <si>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</si>
  <si>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</si>
  <si>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</si>
  <si>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</si>
  <si>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</si>
  <si>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</si>
  <si>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</si>
  <si>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</si>
  <si>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</si>
  <si>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</si>
  <si>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</si>
  <si>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</si>
  <si>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</si>
  <si>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</si>
  <si>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</si>
  <si>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</si>
  <si>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</si>
  <si>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</si>
  <si>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</si>
  <si>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</si>
  <si>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</si>
  <si>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</si>
  <si>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</si>
  <si>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</si>
  <si>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</si>
  <si>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</si>
  <si>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</si>
  <si>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</si>
  <si>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</si>
  <si>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</si>
  <si>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</si>
  <si>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</si>
  <si>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</si>
  <si>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</si>
  <si>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</si>
  <si>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</si>
  <si>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</si>
  <si>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</si>
  <si>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</si>
  <si>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</si>
  <si>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</si>
  <si>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</si>
  <si>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</si>
  <si>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</si>
  <si>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</si>
  <si>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</si>
  <si>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</si>
  <si>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</si>
  <si>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</si>
  <si>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</si>
  <si>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</si>
  <si>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</si>
  <si>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</si>
  <si>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</si>
  <si>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</si>
  <si>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</si>
  <si>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</si>
  <si>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</si>
  <si>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</si>
  <si>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</si>
  <si>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</si>
  <si>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</si>
  <si>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</si>
  <si>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</si>
  <si>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</si>
  <si>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</si>
  <si>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</si>
  <si>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</si>
  <si>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</si>
  <si>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</si>
  <si>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</si>
  <si>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</si>
  <si>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</si>
  <si>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</si>
  <si>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</si>
  <si>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</si>
  <si>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</si>
  <si>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</si>
  <si>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</si>
  <si>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</si>
  <si>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</si>
  <si>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</si>
  <si>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</si>
  <si>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</si>
  <si>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</si>
  <si>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</si>
  <si>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</si>
  <si>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</si>
  <si>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</si>
  <si>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</si>
  <si>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</si>
  <si>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</si>
  <si>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</si>
  <si>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</si>
  <si>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</si>
  <si>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</si>
  <si>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</si>
  <si>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</si>
  <si>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</si>
  <si>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</si>
  <si>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</si>
  <si>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</si>
  <si>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</si>
  <si>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</si>
  <si>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</si>
  <si>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</si>
  <si>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</si>
  <si>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</si>
  <si>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</si>
  <si>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</si>
  <si>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</si>
  <si>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</si>
  <si>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</si>
  <si>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</si>
  <si>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</si>
  <si>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</si>
  <si>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</si>
  <si>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</si>
  <si>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</si>
  <si>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</si>
  <si>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</si>
  <si>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</si>
  <si>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</si>
  <si>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</si>
  <si>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</si>
  <si>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</si>
  <si>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</si>
  <si>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</si>
  <si>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</si>
  <si>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</si>
  <si>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</si>
  <si>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</si>
  <si>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</si>
  <si>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</si>
  <si>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</si>
  <si>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</si>
  <si>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</si>
  <si>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</si>
  <si>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</si>
  <si>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</si>
  <si>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</si>
  <si>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</si>
  <si>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</si>
  <si>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</si>
  <si>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</si>
  <si>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</si>
  <si>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</si>
  <si>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</si>
  <si>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</si>
  <si>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</si>
  <si>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</si>
  <si>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</si>
  <si>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</si>
  <si>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</si>
  <si>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</si>
  <si>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</si>
  <si>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</si>
  <si>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</si>
  <si>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</si>
  <si>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</si>
  <si>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</si>
  <si>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</si>
  <si>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</si>
  <si>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</si>
  <si>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</si>
  <si>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</si>
  <si>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</si>
  <si>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</si>
  <si>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</si>
  <si>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</si>
  <si>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</si>
  <si>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</si>
  <si>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</si>
  <si>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</si>
  <si>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</si>
  <si>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</si>
  <si>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</si>
  <si>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</si>
  <si>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</si>
  <si>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</si>
  <si>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</si>
  <si>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</si>
  <si>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</si>
  <si>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</si>
  <si>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</si>
  <si>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</si>
  <si>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</si>
  <si>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</si>
  <si>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</si>
  <si>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</si>
  <si>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</si>
  <si>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</si>
  <si>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</si>
  <si>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</si>
  <si>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</si>
  <si>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</si>
  <si>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</si>
  <si>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</si>
  <si>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</si>
  <si>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</si>
  <si>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</si>
  <si>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</si>
  <si>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</si>
  <si>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</si>
  <si>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</si>
  <si>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</si>
  <si>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</si>
  <si>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</si>
  <si>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</si>
  <si>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</si>
  <si>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</si>
  <si>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</si>
  <si>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</si>
  <si>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</si>
  <si>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</si>
  <si>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</si>
  <si>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</si>
  <si>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</si>
  <si>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</si>
  <si>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</si>
  <si>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</si>
  <si>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</si>
  <si>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</si>
  <si>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</si>
  <si>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</si>
  <si>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</si>
  <si>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</si>
  <si>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</si>
  <si>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</si>
  <si>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</si>
  <si>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</si>
  <si>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</si>
  <si>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</si>
  <si>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</si>
  <si>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</si>
  <si>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</si>
  <si>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</si>
  <si>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</si>
  <si>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</si>
  <si>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</si>
  <si>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</si>
  <si>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</si>
  <si>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</si>
  <si>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</si>
  <si>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</si>
  <si>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</si>
  <si>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</si>
  <si>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</si>
  <si>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</si>
  <si>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</si>
  <si>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</si>
  <si>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</si>
  <si>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</si>
  <si>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</si>
  <si>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</si>
  <si>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</si>
  <si>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</si>
  <si>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</si>
  <si>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</si>
  <si>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</si>
  <si>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</si>
  <si>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</si>
  <si>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</si>
  <si>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</si>
  <si>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</si>
  <si>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</si>
  <si>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</si>
  <si>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</si>
  <si>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</si>
  <si>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</si>
  <si>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</si>
  <si>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</si>
  <si>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</si>
  <si>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</si>
  <si>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</si>
  <si>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</si>
  <si>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</si>
  <si>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</si>
  <si>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</si>
  <si>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</si>
  <si>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</si>
  <si>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</si>
  <si>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</si>
  <si>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</si>
  <si>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</si>
  <si>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</si>
  <si>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</si>
  <si>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</si>
  <si>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</si>
  <si>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</si>
  <si>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</si>
  <si>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</si>
  <si>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</si>
  <si>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</si>
  <si>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</si>
  <si>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</si>
  <si>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</si>
  <si>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</si>
  <si>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</si>
  <si>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</si>
  <si>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</si>
  <si>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</si>
  <si>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</si>
  <si>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</si>
  <si>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</si>
  <si>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</si>
  <si>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</si>
  <si>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</si>
  <si>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</si>
  <si>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</si>
  <si>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</si>
  <si>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</si>
  <si>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</si>
  <si>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</si>
  <si>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</si>
  <si>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</si>
  <si>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</si>
  <si>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</si>
  <si>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</si>
  <si>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</si>
  <si>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</si>
  <si>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</si>
  <si>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</si>
  <si>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</si>
  <si>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</si>
  <si>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</si>
  <si>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</si>
  <si>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</si>
  <si>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</si>
  <si>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</si>
  <si>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</si>
  <si>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</si>
  <si>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</si>
  <si>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</si>
  <si>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</si>
  <si>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</si>
  <si>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</si>
  <si>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</si>
  <si>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</si>
  <si>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</si>
  <si>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</si>
  <si>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</si>
  <si>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</si>
  <si>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</si>
  <si>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</si>
  <si>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</si>
  <si>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</si>
  <si>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</si>
  <si>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</si>
  <si>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</si>
  <si>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</si>
  <si>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</si>
  <si>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</si>
  <si>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</si>
  <si>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</si>
  <si>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</si>
  <si>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</si>
  <si>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</si>
  <si>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</si>
  <si>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</si>
  <si>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</si>
  <si>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</si>
  <si>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</si>
  <si>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</si>
  <si>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</si>
  <si>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</si>
  <si>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</si>
  <si>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</si>
  <si>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</si>
  <si>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</si>
  <si>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</si>
  <si>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</si>
  <si>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</si>
  <si>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</si>
  <si>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</si>
  <si>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</si>
  <si>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</si>
  <si>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</si>
  <si>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</si>
  <si>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</si>
  <si>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</si>
  <si>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</si>
  <si>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</si>
  <si>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</si>
  <si>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</si>
  <si>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</si>
  <si>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</si>
  <si>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</si>
  <si>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</si>
  <si>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</si>
  <si>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</si>
  <si>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</si>
  <si>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</si>
  <si>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</si>
  <si>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</si>
  <si>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</si>
  <si>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</si>
  <si>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</si>
  <si>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</si>
  <si>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</si>
  <si>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</si>
  <si>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</si>
  <si>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</si>
  <si>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</si>
  <si>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</si>
  <si>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</si>
  <si>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</si>
  <si>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</si>
  <si>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</si>
  <si>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</si>
  <si>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</si>
  <si>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</si>
  <si>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</si>
  <si>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</si>
  <si>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</si>
  <si>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</si>
  <si>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</si>
  <si>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</si>
  <si>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</si>
  <si>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</si>
  <si>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</si>
  <si>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</si>
  <si>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</si>
  <si>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</si>
  <si>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</si>
  <si>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</si>
  <si>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</si>
  <si>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</si>
  <si>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</si>
  <si>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</si>
  <si>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</si>
  <si>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</si>
  <si>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</si>
  <si>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</si>
  <si>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</si>
  <si>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</si>
  <si>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</si>
  <si>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</si>
  <si>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</si>
  <si>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</si>
  <si>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</si>
  <si>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</si>
  <si>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</si>
  <si>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</si>
  <si>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</si>
  <si>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</si>
  <si>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</si>
  <si>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</si>
  <si>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</si>
  <si>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</si>
  <si>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</si>
  <si>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</si>
  <si>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</si>
  <si>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</si>
  <si>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</si>
  <si>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</si>
  <si>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</si>
  <si>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</si>
  <si>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</si>
  <si>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</si>
  <si>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</si>
  <si>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</si>
  <si>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</si>
  <si>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</si>
  <si>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</si>
  <si>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</si>
  <si>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</si>
  <si>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</si>
  <si>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</si>
  <si>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</si>
  <si>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</si>
  <si>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</si>
  <si>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</si>
  <si>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</si>
  <si>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</si>
  <si>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</si>
  <si>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</si>
  <si>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</si>
  <si>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</si>
  <si>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</si>
  <si>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</si>
  <si>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</si>
  <si>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</si>
  <si>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</si>
  <si>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</si>
  <si>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</si>
  <si>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</si>
  <si>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</si>
  <si>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</si>
  <si>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</si>
  <si>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</si>
  <si>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</si>
  <si>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</si>
  <si>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</si>
  <si>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</si>
  <si>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</si>
  <si>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</si>
  <si>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</si>
  <si>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</si>
  <si>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</si>
  <si>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</si>
  <si>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</si>
  <si>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</si>
  <si>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</si>
  <si>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</si>
  <si>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</si>
  <si>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</si>
  <si>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</si>
  <si>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</si>
  <si>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</si>
  <si>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</si>
  <si>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</si>
  <si>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</si>
  <si>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</si>
  <si>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</si>
  <si>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</si>
  <si>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</si>
  <si>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</si>
  <si>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</si>
  <si>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</si>
  <si>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</si>
  <si>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</si>
  <si>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</si>
  <si>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</si>
  <si>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</si>
  <si>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</si>
  <si>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</si>
  <si>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</si>
  <si>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</si>
  <si>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</si>
  <si>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</si>
  <si>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</si>
  <si>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</si>
  <si>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</si>
  <si>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</si>
  <si>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</si>
  <si>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</si>
  <si>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</si>
  <si>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</si>
  <si>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</si>
  <si>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</si>
  <si>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</si>
  <si>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</si>
  <si>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</si>
  <si>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</si>
  <si>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</si>
  <si>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</si>
  <si>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</si>
  <si>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</si>
  <si>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</si>
  <si>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</si>
  <si>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</si>
  <si>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</si>
  <si>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</si>
  <si>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</si>
  <si>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</si>
  <si>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</si>
  <si>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</si>
  <si>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</si>
  <si>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</si>
  <si>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</si>
  <si>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</si>
  <si>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</si>
  <si>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</si>
  <si>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</si>
  <si>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</si>
  <si>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</si>
  <si>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</si>
  <si>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</si>
  <si>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</si>
  <si>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</si>
  <si>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</si>
  <si>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</si>
  <si>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</si>
  <si>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</si>
  <si>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</si>
  <si>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</si>
  <si>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</si>
  <si>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</si>
  <si>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</si>
  <si>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</si>
  <si>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</si>
  <si>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</si>
  <si>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</si>
  <si>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</si>
  <si>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</si>
  <si>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</si>
  <si>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</si>
  <si>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</si>
  <si>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</si>
  <si>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</si>
  <si>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</si>
  <si>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</si>
  <si>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</si>
  <si>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</si>
  <si>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</si>
  <si>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</si>
  <si>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</si>
  <si>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</si>
  <si>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</si>
  <si>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</si>
  <si>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</si>
  <si>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</si>
  <si>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</si>
  <si>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</si>
  <si>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</si>
  <si>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</si>
  <si>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</si>
  <si>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</si>
  <si>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</si>
  <si>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</si>
  <si>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</si>
  <si>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</si>
  <si>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</si>
  <si>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</si>
  <si>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</si>
  <si>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</si>
  <si>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</si>
  <si>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</si>
  <si>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</si>
  <si>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</si>
  <si>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</si>
  <si>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</si>
  <si>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</si>
  <si>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</si>
  <si>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</si>
  <si>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</si>
  <si>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</si>
  <si>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</si>
  <si>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</si>
  <si>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</si>
  <si>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</si>
  <si>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</si>
  <si>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</si>
  <si>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</si>
  <si>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</si>
  <si>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</si>
  <si>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</si>
  <si>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</si>
  <si>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</si>
  <si>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</si>
  <si>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</si>
  <si>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</si>
  <si>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</si>
  <si>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</si>
  <si>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</si>
  <si>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</si>
  <si>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</si>
  <si>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</si>
  <si>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</si>
  <si>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</si>
  <si>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</si>
  <si>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</si>
  <si>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</si>
  <si>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</si>
  <si>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</si>
  <si>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</si>
  <si>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</si>
  <si>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</si>
  <si>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</si>
  <si>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</si>
  <si>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</si>
  <si>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</si>
  <si>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</si>
  <si>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</si>
  <si>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</si>
  <si>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</si>
  <si>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</si>
  <si>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</si>
  <si>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</si>
  <si>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</si>
  <si>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</si>
  <si>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</si>
  <si>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</si>
  <si>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</si>
  <si>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</si>
  <si>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</si>
  <si>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</si>
  <si>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</si>
  <si>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</si>
  <si>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</si>
  <si>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</si>
  <si>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</si>
  <si>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</si>
  <si>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</si>
  <si>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</si>
  <si>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</si>
  <si>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</si>
  <si>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</si>
  <si>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</si>
  <si>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</si>
  <si>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</si>
  <si>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</si>
  <si>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</si>
  <si>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</si>
  <si>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</si>
  <si>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</si>
  <si>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</si>
  <si>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</si>
  <si>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</si>
  <si>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</si>
  <si>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</si>
  <si>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</si>
  <si>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</si>
  <si>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</si>
  <si>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</si>
  <si>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</si>
  <si>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</si>
  <si>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</si>
  <si>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</si>
  <si>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</si>
  <si>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</si>
  <si>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</si>
  <si>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</si>
  <si>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</si>
  <si>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</si>
  <si>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</si>
  <si>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</si>
  <si>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</si>
  <si>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</si>
  <si>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</si>
  <si>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</si>
  <si>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</si>
  <si>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</si>
  <si>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</si>
  <si>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</si>
  <si>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</si>
  <si>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</si>
  <si>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</si>
  <si>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</si>
  <si>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</si>
  <si>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</si>
  <si>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</si>
  <si>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</si>
  <si>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</si>
  <si>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</si>
  <si>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</si>
  <si>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</si>
  <si>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</si>
  <si>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</si>
  <si>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</si>
  <si>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</si>
  <si>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</si>
  <si>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</si>
  <si>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</si>
  <si>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</si>
  <si>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</si>
  <si>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</si>
  <si>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</si>
  <si>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</si>
  <si>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</si>
  <si>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</si>
  <si>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</si>
  <si>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</si>
  <si>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</si>
  <si>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</si>
  <si>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</si>
  <si>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</si>
  <si>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</si>
  <si>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</si>
  <si>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</si>
  <si>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</si>
  <si>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</si>
  <si>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</si>
  <si>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</si>
  <si>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</si>
  <si>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</si>
  <si>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</si>
  <si>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</si>
  <si>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</si>
  <si>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</si>
  <si>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</si>
  <si>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</si>
  <si>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</si>
  <si>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</si>
  <si>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</si>
  <si>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</si>
  <si>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</si>
  <si>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</si>
  <si>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</si>
  <si>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</si>
  <si>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</si>
  <si>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</si>
  <si>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</si>
  <si>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</si>
  <si>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</si>
  <si>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</si>
  <si>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</si>
  <si>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</si>
  <si>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</si>
  <si>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</si>
  <si>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</si>
  <si>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</si>
  <si>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</si>
  <si>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</si>
  <si>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</si>
  <si>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</si>
  <si>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</si>
  <si>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</si>
  <si>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</si>
  <si>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</si>
  <si>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</si>
  <si>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</si>
  <si>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</si>
  <si>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</si>
  <si>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</si>
  <si>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</si>
  <si>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</si>
  <si>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</si>
  <si>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</si>
  <si>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</si>
  <si>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</si>
  <si>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</si>
  <si>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</si>
  <si>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</si>
  <si>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</si>
  <si>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</si>
  <si>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</si>
  <si>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</si>
  <si>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</si>
  <si>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</si>
  <si>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</si>
  <si>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</si>
  <si>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</si>
  <si>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</si>
  <si>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</si>
  <si>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</si>
  <si>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</si>
  <si>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</si>
  <si>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</si>
  <si>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</si>
  <si>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</si>
  <si>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</si>
  <si>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</si>
  <si>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</si>
  <si>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</si>
  <si>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</si>
  <si>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</si>
  <si>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</si>
  <si>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</si>
  <si>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</si>
  <si>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</si>
  <si>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</si>
  <si>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</si>
  <si>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</si>
  <si>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</si>
  <si>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</si>
  <si>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</si>
  <si>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</si>
  <si>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</si>
  <si>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</si>
  <si>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</si>
  <si>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</si>
  <si>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</si>
  <si>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</si>
  <si>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</si>
  <si>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</si>
  <si>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</si>
  <si>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</si>
  <si>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</si>
  <si>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</si>
  <si>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</si>
  <si>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</si>
  <si>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</si>
  <si>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</si>
  <si>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</si>
  <si>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</si>
  <si>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</si>
  <si>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</si>
  <si>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</si>
  <si>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</si>
  <si>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</si>
  <si>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</si>
  <si>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</si>
  <si>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</si>
  <si>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</si>
  <si>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</si>
  <si>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</si>
  <si>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</si>
  <si>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</si>
  <si>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</si>
  <si>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</si>
  <si>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</si>
  <si>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</si>
  <si>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</si>
  <si>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</si>
  <si>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</si>
  <si>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</si>
  <si>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</si>
  <si>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</si>
  <si>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</si>
  <si>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</si>
  <si>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</si>
  <si>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</si>
  <si>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</si>
  <si>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</si>
  <si>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</si>
  <si>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</si>
  <si>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</si>
  <si>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</si>
  <si>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</si>
  <si>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</si>
  <si>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</si>
  <si>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</si>
  <si>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</si>
  <si>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</si>
  <si>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</si>
  <si>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</si>
  <si>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</si>
  <si>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</si>
  <si>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</si>
  <si>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</si>
  <si>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</si>
  <si>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</si>
  <si>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</si>
  <si>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</si>
  <si>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</si>
  <si>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</si>
  <si>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</si>
  <si>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</si>
  <si>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</si>
  <si>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</si>
  <si>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</si>
  <si>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</si>
  <si>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</si>
  <si>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</si>
  <si>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</si>
  <si>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</si>
  <si>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</si>
  <si>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</si>
  <si>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</si>
  <si>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</si>
  <si>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</si>
  <si>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</si>
  <si>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</si>
  <si>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</si>
  <si>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</si>
  <si>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</si>
  <si>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</si>
  <si>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</si>
  <si>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</si>
  <si>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</si>
  <si>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</si>
  <si>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</si>
  <si>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</si>
  <si>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</si>
  <si>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</si>
  <si>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</si>
  <si>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</si>
  <si>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</si>
  <si>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</si>
  <si>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</si>
  <si>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</si>
  <si>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</si>
  <si>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</si>
  <si>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</si>
  <si>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</si>
  <si>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</si>
  <si>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</si>
  <si>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</si>
  <si>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</si>
  <si>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</si>
  <si>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</si>
  <si>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</si>
  <si>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</si>
  <si>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</si>
  <si>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</si>
  <si>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</si>
  <si>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</si>
  <si>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</si>
  <si>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</si>
  <si>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</si>
  <si>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</si>
  <si>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</si>
  <si>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</si>
  <si>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</si>
  <si>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</si>
  <si>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</si>
  <si>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</si>
  <si>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</si>
  <si>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</si>
  <si>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</si>
  <si>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</si>
  <si>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</si>
  <si>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</si>
  <si>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</si>
  <si>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</si>
  <si>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</si>
  <si>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</si>
  <si>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</si>
  <si>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</si>
  <si>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</si>
  <si>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</si>
  <si>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</si>
  <si>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</si>
  <si>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</si>
  <si>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</si>
  <si>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</si>
  <si>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</si>
  <si>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</si>
  <si>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</si>
  <si>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</si>
  <si>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</si>
  <si>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</si>
  <si>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</si>
  <si>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</si>
  <si>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</si>
  <si>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</si>
  <si>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</si>
  <si>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</si>
  <si>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</si>
  <si>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</si>
  <si>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</si>
  <si>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</si>
  <si>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</si>
  <si>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</si>
  <si>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</si>
  <si>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</si>
  <si>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</si>
  <si>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</si>
  <si>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</si>
  <si>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</si>
  <si>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</si>
  <si>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</si>
  <si>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</si>
  <si>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</si>
  <si>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</si>
  <si>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</si>
  <si>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</si>
  <si>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</si>
  <si>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</si>
  <si>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</si>
  <si>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</si>
  <si>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</si>
  <si>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</si>
  <si>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</si>
  <si>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</si>
  <si>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</si>
  <si>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</si>
  <si>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</si>
  <si>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</si>
  <si>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</si>
  <si>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</si>
  <si>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</si>
  <si>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</si>
  <si>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</si>
  <si>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</si>
  <si>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</si>
  <si>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</si>
  <si>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</si>
  <si>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</si>
  <si>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</si>
  <si>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</si>
  <si>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</si>
  <si>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</si>
  <si>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</si>
  <si>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</si>
  <si>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</si>
  <si>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</si>
  <si>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</si>
  <si>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</si>
  <si>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</si>
  <si>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</si>
  <si>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</si>
  <si>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</si>
  <si>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</si>
  <si>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</si>
  <si>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</si>
  <si>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</si>
  <si>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</si>
  <si>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</si>
  <si>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</si>
  <si>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</si>
  <si>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</si>
  <si>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</si>
  <si>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</si>
  <si>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</si>
  <si>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</si>
  <si>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</si>
  <si>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</si>
  <si>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</si>
  <si>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</si>
  <si>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</si>
  <si>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</si>
  <si>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</si>
  <si>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</si>
  <si>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</si>
  <si>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</si>
  <si>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</si>
  <si>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</si>
  <si>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</si>
  <si>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</si>
  <si>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</si>
  <si>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</si>
  <si>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</si>
  <si>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</si>
  <si>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</si>
  <si>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</si>
  <si>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</si>
  <si>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</si>
  <si>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</si>
  <si>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</si>
  <si>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</si>
  <si>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</si>
  <si>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</si>
  <si>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</si>
  <si>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</si>
  <si>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</si>
  <si>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</si>
  <si>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</si>
  <si>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</si>
  <si>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</si>
  <si>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</si>
  <si>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</si>
  <si>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</si>
  <si>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</si>
  <si>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</si>
  <si>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</si>
  <si>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</si>
  <si>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</si>
  <si>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</si>
  <si>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</si>
  <si>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</si>
  <si>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</si>
  <si>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</si>
  <si>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</si>
  <si>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</si>
  <si>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</si>
  <si>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</si>
  <si>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</si>
  <si>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</si>
  <si>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</si>
  <si>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</si>
  <si>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</si>
  <si>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</si>
  <si>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</si>
  <si>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</si>
  <si>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</si>
  <si>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</si>
  <si>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</si>
  <si>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</si>
  <si>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</si>
  <si>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</si>
  <si>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</si>
  <si>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</si>
  <si>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</si>
  <si>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</si>
  <si>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</si>
  <si>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</si>
  <si>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</si>
  <si>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</si>
  <si>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</si>
  <si>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</si>
  <si>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</si>
  <si>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</si>
  <si>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</si>
  <si>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</si>
  <si>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</si>
  <si>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</si>
  <si>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</si>
  <si>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</si>
  <si>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</si>
  <si>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</si>
  <si>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</si>
  <si>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</si>
  <si>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</si>
  <si>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</si>
  <si>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</si>
  <si>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</si>
  <si>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</si>
  <si>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</si>
  <si>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</si>
  <si>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</si>
  <si>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</si>
  <si>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</si>
  <si>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</si>
  <si>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</si>
  <si>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</si>
  <si>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</si>
  <si>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</si>
  <si>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</si>
  <si>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</si>
  <si>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</si>
  <si>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</si>
  <si>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</si>
  <si>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</si>
  <si>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</si>
  <si>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</si>
  <si>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</si>
  <si>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</si>
  <si>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</si>
  <si>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</si>
  <si>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</si>
  <si>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</si>
  <si>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</si>
  <si>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</si>
  <si>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</si>
  <si>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</si>
  <si>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</si>
  <si>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</si>
  <si>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</si>
  <si>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</si>
  <si>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</si>
  <si>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</si>
  <si>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</si>
  <si>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</si>
  <si>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</si>
  <si>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</si>
  <si>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</si>
  <si>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</si>
  <si>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</si>
  <si>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</si>
  <si>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</si>
  <si>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</si>
  <si>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</si>
  <si>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</si>
  <si>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</si>
  <si>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</si>
  <si>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</si>
  <si>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</si>
  <si>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</si>
  <si>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</si>
  <si>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</si>
  <si>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</si>
  <si>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</si>
  <si>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</si>
  <si>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</si>
  <si>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</si>
  <si>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</si>
  <si>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</si>
  <si>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</si>
  <si>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</si>
  <si>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</si>
  <si>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</si>
  <si>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</si>
  <si>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</si>
  <si>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</si>
  <si>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</si>
  <si>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</si>
  <si>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</si>
  <si>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</si>
  <si>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</si>
  <si>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</si>
  <si>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</si>
  <si>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</si>
  <si>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</si>
  <si>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</si>
  <si>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</si>
  <si>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</si>
  <si>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</si>
  <si>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</si>
  <si>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</si>
  <si>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</si>
  <si>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</si>
  <si>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</si>
  <si>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</si>
  <si>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</si>
  <si>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</si>
  <si>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</si>
  <si>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</si>
  <si>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</si>
  <si>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</si>
  <si>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</si>
  <si>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</si>
  <si>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</si>
  <si>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</si>
  <si>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</si>
  <si>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</si>
  <si>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</si>
  <si>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</si>
  <si>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</si>
  <si>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</si>
  <si>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</si>
  <si>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</si>
  <si>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</si>
  <si>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</si>
  <si>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</si>
  <si>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</si>
  <si>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</si>
  <si>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</si>
  <si>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</si>
  <si>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</si>
  <si>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</si>
  <si>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</si>
  <si>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</si>
  <si>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</si>
  <si>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</si>
  <si>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</si>
  <si>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</si>
  <si>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</si>
  <si>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</si>
  <si>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</si>
  <si>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</si>
  <si>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</si>
  <si>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</si>
  <si>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</si>
  <si>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</si>
  <si>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</si>
  <si>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</si>
  <si>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</si>
  <si>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</si>
  <si>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</si>
  <si>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</si>
  <si>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</si>
  <si>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</si>
  <si>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</si>
  <si>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</si>
  <si>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</si>
  <si>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</si>
  <si>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</si>
  <si>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</si>
  <si>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</si>
  <si>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</si>
  <si>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</si>
  <si>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</si>
  <si>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</si>
  <si>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</si>
  <si>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</si>
  <si>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</si>
  <si>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</si>
  <si>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</si>
  <si>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</si>
  <si>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</si>
  <si>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</si>
  <si>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</si>
  <si>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</si>
  <si>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</si>
  <si>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</si>
  <si>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</si>
  <si>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</si>
  <si>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</si>
  <si>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</si>
  <si>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</si>
  <si>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</si>
  <si>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</si>
  <si>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</si>
  <si>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</si>
  <si>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</si>
  <si>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</si>
  <si>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</si>
  <si>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</si>
  <si>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</si>
  <si>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</si>
  <si>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</si>
  <si>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</si>
  <si>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</si>
  <si>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</si>
  <si>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</si>
  <si>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</si>
  <si>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</si>
  <si>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</si>
  <si>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</si>
  <si>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</si>
  <si>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</si>
  <si>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</si>
  <si>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</si>
  <si>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</si>
  <si>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</si>
  <si>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</si>
  <si>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</si>
  <si>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</si>
  <si>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</si>
  <si>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</si>
  <si>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</si>
  <si>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</si>
  <si>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</si>
  <si>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</si>
  <si>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</si>
  <si>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</si>
  <si>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</si>
  <si>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</si>
  <si>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</si>
  <si>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</si>
  <si>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</si>
  <si>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</si>
  <si>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</si>
  <si>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</si>
  <si>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</si>
  <si>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</si>
  <si>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</si>
  <si>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</si>
  <si>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</si>
  <si>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</si>
  <si>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</si>
  <si>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</si>
  <si>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</si>
  <si>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</si>
  <si>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</si>
  <si>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</si>
  <si>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</si>
  <si>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</si>
  <si>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</si>
  <si>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</si>
  <si>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</si>
  <si>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</si>
  <si>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</si>
  <si>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</si>
  <si>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</si>
  <si>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</si>
  <si>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</si>
  <si>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</si>
  <si>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</si>
  <si>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</si>
  <si>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</si>
  <si>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</si>
  <si>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</si>
  <si>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</si>
  <si>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</si>
  <si>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</si>
  <si>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</si>
  <si>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</si>
  <si>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</si>
  <si>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</si>
  <si>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</si>
  <si>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</si>
  <si>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</si>
  <si>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</si>
  <si>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</si>
  <si>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</si>
  <si>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</si>
  <si>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</si>
  <si>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</si>
  <si>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</si>
  <si>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</si>
  <si>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</si>
  <si>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</si>
  <si>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</si>
  <si>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</si>
  <si>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</si>
  <si>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</si>
  <si>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</si>
  <si>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</si>
  <si>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</si>
  <si>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</si>
  <si>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</si>
  <si>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</si>
  <si>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</si>
  <si>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</si>
  <si>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</si>
  <si>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</si>
  <si>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</si>
  <si>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</si>
  <si>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</si>
  <si>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</si>
  <si>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</si>
  <si>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</si>
  <si>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</si>
  <si>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</si>
  <si>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</si>
  <si>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</si>
  <si>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</si>
  <si>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</si>
  <si>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</si>
  <si>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</si>
  <si>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</si>
  <si>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</si>
  <si>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</si>
  <si>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</si>
  <si>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</si>
  <si>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</si>
  <si>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</si>
  <si>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</si>
  <si>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</si>
  <si>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</si>
  <si>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</si>
  <si>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</si>
  <si>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</si>
  <si>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</si>
  <si>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</si>
  <si>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</si>
  <si>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</si>
  <si>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</si>
  <si>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</si>
  <si>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</si>
  <si>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</si>
  <si>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</si>
  <si>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</si>
  <si>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</si>
  <si>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</si>
  <si>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</si>
  <si>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</si>
  <si>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</si>
  <si>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</si>
  <si>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</si>
  <si>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</si>
  <si>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</si>
  <si>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</si>
  <si>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</si>
  <si>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</si>
  <si>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</si>
  <si>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</si>
  <si>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</si>
  <si>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</si>
  <si>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</si>
  <si>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</si>
  <si>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</si>
  <si>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</si>
  <si>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</si>
  <si>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</si>
  <si>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</si>
  <si>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</si>
  <si>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</si>
  <si>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</si>
  <si>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</si>
  <si>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</si>
  <si>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</si>
  <si>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</si>
  <si>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</si>
  <si>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</si>
  <si>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</si>
  <si>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</si>
  <si>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</si>
  <si>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</si>
  <si>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</si>
  <si>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</si>
  <si>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</si>
  <si>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</si>
  <si>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</si>
  <si>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</si>
  <si>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</si>
  <si>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</si>
  <si>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</si>
  <si>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</si>
  <si>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</si>
  <si>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</si>
  <si>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</si>
  <si>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</si>
  <si>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</si>
  <si>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</si>
  <si>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</si>
  <si>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</si>
  <si>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</si>
  <si>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</si>
  <si>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</si>
  <si>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</si>
  <si>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</si>
  <si>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</si>
  <si>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</si>
  <si>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</si>
  <si>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</si>
  <si>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</si>
  <si>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</si>
  <si>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</si>
  <si>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</si>
  <si>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</si>
  <si>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</si>
  <si>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</si>
  <si>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</si>
  <si>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</si>
  <si>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</si>
  <si>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</si>
  <si>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</si>
  <si>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</si>
  <si>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</si>
  <si>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</si>
  <si>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</si>
  <si>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</si>
  <si>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</si>
  <si>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</si>
  <si>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</si>
  <si>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</si>
  <si>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</si>
  <si>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</si>
  <si>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</si>
  <si>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</si>
  <si>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</si>
  <si>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</si>
  <si>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</si>
  <si>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</si>
  <si>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</si>
  <si>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</si>
  <si>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</si>
  <si>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</si>
  <si>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</si>
  <si>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</si>
  <si>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</si>
  <si>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</si>
  <si>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</si>
  <si>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</si>
  <si>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</si>
  <si>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</si>
  <si>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</si>
  <si>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</si>
  <si>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</si>
  <si>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</si>
  <si>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</si>
  <si>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</si>
  <si>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</si>
  <si>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</si>
  <si>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</si>
  <si>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</si>
  <si>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</si>
  <si>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</si>
  <si>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</si>
  <si>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</si>
  <si>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</si>
  <si>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</si>
  <si>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</si>
  <si>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</si>
  <si>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</si>
  <si>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</si>
  <si>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</si>
  <si>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</si>
  <si>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</si>
  <si>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</si>
  <si>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</si>
  <si>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</si>
  <si>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</si>
  <si>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</si>
  <si>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</si>
  <si>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</si>
  <si>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</si>
  <si>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</si>
  <si>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</si>
  <si>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</si>
  <si>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</si>
  <si>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</si>
  <si>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</si>
  <si>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</si>
  <si>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</si>
  <si>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</si>
  <si>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</si>
  <si>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</si>
  <si>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</si>
  <si>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</si>
  <si>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</si>
  <si>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</si>
  <si>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</si>
  <si>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</si>
  <si>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</si>
  <si>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</si>
  <si>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</si>
  <si>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</si>
  <si>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</si>
  <si>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</si>
  <si>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</si>
  <si>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</si>
  <si>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</si>
  <si>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</si>
  <si>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</si>
  <si>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</si>
  <si>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</si>
  <si>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</si>
  <si>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</si>
  <si>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</si>
  <si>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</si>
  <si>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</si>
  <si>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</si>
  <si>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</si>
  <si>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</si>
  <si>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</si>
  <si>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</si>
  <si>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</si>
  <si>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</si>
  <si>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</si>
  <si>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</si>
  <si>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</si>
  <si>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</si>
  <si>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</si>
  <si>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</si>
  <si>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</si>
  <si>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</si>
  <si>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</si>
  <si>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</si>
  <si>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</si>
  <si>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</si>
  <si>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</si>
  <si>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</si>
  <si>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</si>
  <si>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</si>
  <si>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</si>
  <si>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</si>
  <si>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</si>
  <si>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</si>
  <si>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</si>
  <si>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</si>
  <si>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</si>
  <si>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</si>
  <si>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</si>
  <si>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</si>
  <si>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</si>
  <si>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</si>
  <si>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</si>
  <si>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</si>
  <si>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</si>
  <si>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</si>
  <si>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</si>
  <si>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</si>
  <si>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</si>
  <si>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</si>
  <si>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</si>
  <si>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</si>
  <si>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</si>
  <si>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</si>
  <si>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</si>
  <si>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</si>
  <si>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</si>
  <si>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</si>
  <si>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</si>
  <si>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</si>
  <si>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</si>
  <si>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</si>
  <si>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</si>
  <si>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</si>
  <si>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</si>
  <si>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</si>
  <si>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</si>
  <si>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</si>
  <si>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</si>
  <si>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</si>
  <si>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</si>
  <si>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</si>
  <si>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</si>
  <si>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</si>
  <si>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</si>
  <si>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</si>
  <si>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</si>
  <si>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</si>
  <si>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</si>
  <si>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</si>
  <si>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</si>
  <si>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</si>
  <si>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</si>
  <si>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</si>
  <si>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</si>
  <si>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</si>
  <si>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</si>
  <si>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</si>
  <si>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</si>
  <si>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</si>
  <si>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</si>
  <si>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</si>
  <si>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</si>
  <si>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</si>
  <si>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</si>
  <si>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</si>
  <si>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</si>
  <si>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</si>
  <si>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</si>
  <si>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</si>
  <si>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</si>
  <si>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</si>
  <si>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</si>
  <si>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</si>
  <si>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</si>
  <si>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</si>
  <si>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</si>
  <si>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</si>
  <si>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</si>
  <si>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</si>
  <si>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</si>
  <si>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</si>
  <si>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</si>
  <si>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</si>
  <si>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</si>
  <si>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</si>
  <si>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</si>
  <si>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</si>
  <si>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</si>
  <si>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</si>
  <si>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</si>
  <si>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</si>
  <si>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</si>
  <si>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</si>
  <si>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</si>
  <si>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</si>
  <si>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</si>
  <si>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</si>
  <si>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</si>
  <si>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</si>
  <si>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</si>
  <si>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</si>
  <si>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</si>
  <si>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</si>
  <si>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</si>
  <si>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</si>
  <si>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</si>
  <si>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</si>
  <si>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</si>
  <si>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</si>
  <si>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</si>
  <si>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</si>
  <si>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</si>
  <si>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</si>
  <si>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</si>
  <si>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</si>
  <si>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</si>
  <si>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</si>
  <si>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</si>
  <si>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</si>
  <si>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</si>
  <si>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</si>
  <si>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</si>
  <si>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</si>
  <si>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</si>
  <si>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</si>
  <si>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</si>
  <si>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</si>
  <si>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</si>
  <si>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</si>
  <si>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</si>
  <si>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</si>
  <si>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</si>
  <si>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</si>
  <si>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</si>
  <si>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</si>
  <si>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</si>
  <si>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</si>
  <si>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</si>
  <si>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</si>
  <si>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</si>
  <si>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</si>
  <si>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</si>
  <si>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</si>
  <si>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</si>
  <si>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</si>
  <si>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</si>
  <si>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</si>
  <si>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</si>
  <si>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</si>
  <si>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</si>
  <si>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</si>
  <si>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</si>
  <si>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</si>
  <si>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</si>
  <si>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</si>
  <si>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</si>
  <si>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</si>
  <si>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</si>
  <si>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</si>
  <si>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</si>
  <si>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</si>
  <si>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</si>
  <si>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</si>
  <si>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</si>
  <si>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</si>
  <si>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</si>
  <si>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</si>
  <si>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</si>
  <si>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</si>
  <si>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</si>
  <si>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</si>
  <si>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</si>
  <si>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</si>
  <si>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</si>
  <si>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</si>
  <si>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</si>
  <si>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</si>
  <si>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</si>
  <si>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</si>
  <si>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</si>
  <si>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</si>
  <si>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</si>
  <si>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</si>
  <si>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</si>
  <si>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</si>
  <si>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</si>
  <si>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</si>
  <si>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</si>
  <si>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</si>
  <si>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</si>
  <si>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</si>
  <si>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</si>
  <si>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</si>
  <si>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</si>
  <si>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</si>
  <si>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</si>
  <si>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</si>
  <si>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</si>
  <si>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</si>
  <si>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</si>
  <si>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</si>
  <si>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</si>
  <si>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</si>
  <si>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</si>
  <si>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</si>
  <si>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</si>
  <si>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</si>
  <si>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</si>
  <si>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</si>
  <si>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</si>
  <si>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</si>
  <si>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</si>
  <si>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</si>
  <si>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</si>
  <si>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</si>
  <si>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</si>
  <si>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</si>
  <si>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</si>
  <si>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</si>
  <si>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</si>
  <si>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</si>
  <si>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</si>
  <si>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</si>
  <si>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</si>
  <si>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</si>
  <si>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</si>
  <si>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</si>
  <si>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</si>
  <si>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</si>
  <si>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</si>
  <si>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</si>
  <si>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</si>
  <si>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</si>
  <si>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</si>
  <si>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</si>
  <si>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</si>
  <si>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</si>
  <si>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</si>
  <si>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</si>
  <si>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</si>
  <si>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</si>
  <si>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</si>
  <si>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</si>
  <si>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</si>
  <si>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</si>
  <si>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</si>
  <si>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</si>
  <si>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</si>
  <si>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</si>
  <si>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</si>
  <si>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</si>
  <si>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</si>
  <si>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</si>
  <si>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</si>
  <si>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</si>
  <si>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</si>
  <si>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</si>
  <si>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</si>
  <si>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</si>
  <si>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</si>
  <si>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</si>
  <si>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</si>
  <si>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</si>
  <si>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</si>
  <si>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</si>
  <si>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</si>
  <si>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</si>
  <si>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</si>
  <si>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</si>
  <si>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</si>
  <si>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</si>
  <si>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</si>
  <si>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</si>
  <si>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</si>
  <si>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</si>
  <si>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</si>
  <si>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</si>
  <si>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</si>
  <si>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</si>
  <si>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</si>
  <si>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</si>
  <si>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</si>
  <si>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</si>
  <si>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</si>
  <si>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</si>
  <si>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</si>
  <si>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</si>
  <si>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</si>
  <si>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</si>
  <si>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</si>
  <si>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</si>
  <si>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</si>
  <si>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</si>
  <si>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</si>
  <si>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</si>
  <si>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</si>
  <si>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</si>
  <si>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</si>
  <si>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</si>
  <si>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</si>
  <si>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</si>
  <si>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</si>
  <si>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</si>
  <si>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</si>
  <si>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</si>
  <si>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</si>
  <si>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</si>
  <si>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</si>
  <si>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</si>
  <si>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</si>
  <si>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</si>
  <si>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</si>
  <si>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</si>
  <si>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</si>
  <si>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</si>
  <si>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</si>
  <si>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</si>
  <si>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</si>
  <si>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</si>
  <si>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</si>
  <si>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</si>
  <si>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</si>
  <si>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</si>
  <si>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</si>
  <si>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</si>
  <si>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</si>
  <si>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</si>
  <si>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</si>
  <si>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</si>
  <si>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</si>
  <si>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</si>
  <si>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</si>
  <si>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</si>
  <si>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</si>
  <si>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</si>
  <si>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</si>
  <si>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</si>
  <si>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</si>
  <si>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</si>
  <si>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</si>
  <si>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</si>
  <si>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</si>
  <si>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</si>
  <si>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</si>
  <si>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</si>
  <si>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</si>
  <si>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</si>
  <si>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</si>
  <si>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</si>
  <si>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</si>
  <si>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</si>
  <si>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</si>
  <si>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</si>
  <si>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</si>
  <si>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</si>
  <si>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</si>
  <si>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</si>
  <si>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</si>
  <si>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</si>
  <si>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</si>
  <si>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</si>
  <si>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</si>
  <si>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</si>
  <si>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</si>
  <si>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</si>
  <si>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</si>
  <si>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</si>
  <si>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</si>
  <si>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</si>
  <si>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</si>
  <si>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</si>
  <si>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</si>
  <si>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</si>
  <si>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</si>
  <si>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</si>
  <si>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</si>
  <si>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</si>
  <si>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</si>
  <si>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</si>
  <si>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</si>
  <si>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</si>
  <si>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</si>
  <si>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</si>
  <si>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</si>
  <si>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</si>
  <si>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</si>
  <si>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</si>
  <si>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</si>
  <si>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</si>
  <si>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</si>
  <si>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</si>
  <si>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</si>
  <si>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</si>
  <si>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</si>
  <si>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</si>
  <si>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</si>
  <si>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</si>
  <si>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</si>
  <si>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</si>
  <si>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</si>
  <si>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</si>
  <si>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</si>
  <si>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</si>
  <si>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</si>
  <si>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</si>
  <si>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</si>
  <si>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</si>
  <si>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</si>
  <si>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</si>
  <si>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</si>
  <si>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</si>
  <si>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</si>
  <si>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</si>
  <si>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</si>
  <si>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</si>
  <si>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</si>
  <si>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</si>
  <si>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</si>
  <si>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</si>
  <si>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</si>
  <si>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</si>
  <si>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</si>
  <si>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</si>
  <si>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</si>
  <si>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</si>
  <si>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</si>
  <si>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</si>
  <si>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</si>
  <si>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</si>
  <si>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</si>
  <si>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</si>
  <si>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</si>
  <si>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</si>
  <si>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</si>
  <si>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</si>
  <si>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</si>
  <si>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</si>
  <si>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</si>
  <si>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</si>
  <si>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</si>
  <si>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</si>
  <si>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</si>
  <si>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</si>
  <si>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</si>
  <si>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</si>
  <si>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</si>
  <si>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</si>
  <si>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</si>
  <si>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</si>
  <si>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</si>
  <si>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</si>
  <si>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</si>
  <si>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</si>
  <si>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</si>
  <si>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</si>
  <si>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</si>
  <si>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</si>
  <si>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</si>
  <si>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</si>
  <si>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</si>
  <si>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</si>
  <si>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</si>
  <si>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</si>
  <si>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</si>
  <si>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</si>
  <si>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</si>
  <si>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</si>
  <si>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</si>
  <si>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</si>
  <si>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</si>
  <si>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</si>
  <si>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</si>
  <si>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</si>
  <si>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</si>
  <si>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</si>
  <si>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</si>
  <si>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</si>
  <si>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</si>
  <si>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</si>
  <si>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</si>
  <si>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</si>
  <si>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</si>
  <si>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</si>
  <si>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</si>
  <si>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</si>
  <si>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</si>
  <si>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</si>
  <si>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</si>
  <si>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</si>
  <si>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</si>
  <si>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</si>
  <si>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</si>
  <si>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</si>
  <si>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</si>
  <si>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</si>
  <si>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</si>
  <si>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</si>
  <si>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</si>
  <si>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</si>
  <si>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</si>
  <si>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</si>
  <si>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</si>
  <si>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</si>
  <si>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</si>
  <si>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</si>
  <si>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</si>
  <si>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</si>
  <si>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</si>
  <si>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</si>
  <si>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</si>
  <si>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</si>
  <si>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</si>
  <si>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</si>
  <si>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</si>
  <si>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</si>
  <si>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</si>
  <si>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</si>
  <si>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</si>
  <si>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</si>
  <si>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</si>
  <si>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</si>
  <si>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</si>
  <si>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</si>
  <si>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</si>
  <si>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</si>
  <si>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</si>
  <si>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</si>
  <si>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</si>
  <si>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</si>
  <si>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</si>
  <si>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</si>
  <si>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</si>
  <si>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</si>
  <si>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</si>
  <si>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</si>
  <si>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</si>
  <si>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</si>
  <si>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</si>
  <si>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</si>
  <si>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</si>
  <si>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</si>
  <si>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</si>
  <si>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</si>
  <si>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</si>
  <si>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</si>
  <si>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</si>
  <si>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</si>
  <si>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</si>
  <si>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</si>
  <si>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</si>
  <si>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</si>
  <si>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</si>
  <si>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</si>
  <si>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</si>
  <si>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</si>
  <si>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</si>
  <si>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</si>
  <si>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</si>
  <si>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</si>
  <si>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</si>
  <si>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</si>
  <si>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</si>
  <si>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</si>
  <si>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</si>
  <si>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</si>
  <si>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</si>
  <si>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</si>
  <si>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</si>
  <si>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</si>
  <si>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</si>
  <si>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</si>
  <si>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</si>
  <si>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</si>
  <si>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</si>
  <si>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</si>
  <si>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</si>
  <si>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</si>
  <si>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</si>
  <si>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</si>
  <si>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</si>
  <si>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</si>
  <si>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</si>
  <si>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</si>
  <si>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</si>
  <si>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</si>
  <si>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</si>
  <si>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</si>
  <si>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</si>
  <si>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</si>
  <si>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</si>
  <si>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</si>
  <si>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</si>
  <si>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</si>
  <si>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</si>
  <si>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</si>
  <si>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</si>
  <si>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</si>
  <si>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</si>
  <si>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</si>
  <si>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</si>
  <si>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</si>
  <si>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</si>
  <si>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</si>
  <si>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</si>
  <si>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</si>
  <si>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</si>
  <si>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</si>
  <si>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</si>
  <si>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</si>
  <si>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</si>
  <si>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</si>
  <si>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</si>
  <si>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</si>
  <si>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</si>
  <si>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</si>
  <si>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</si>
  <si>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</si>
  <si>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</si>
  <si>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</si>
  <si>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</si>
  <si>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</si>
  <si>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</si>
  <si>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</si>
  <si>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</si>
  <si>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</si>
  <si>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</si>
  <si>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</si>
  <si>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</si>
  <si>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</si>
  <si>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</si>
  <si>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</si>
  <si>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</si>
  <si>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</si>
  <si>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</si>
  <si>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</si>
  <si>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</si>
  <si>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</si>
  <si>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</si>
  <si>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</si>
  <si>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</si>
  <si>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</si>
  <si>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</si>
  <si>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</si>
  <si>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</si>
  <si>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</si>
  <si>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</si>
  <si>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</si>
  <si>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</si>
  <si>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</si>
  <si>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</si>
  <si>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</si>
  <si>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</si>
  <si>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</si>
  <si>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</si>
  <si>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</si>
  <si>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</si>
  <si>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</si>
  <si>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</si>
  <si>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</si>
  <si>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</si>
  <si>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</si>
  <si>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</si>
  <si>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</si>
  <si>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</si>
  <si>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</si>
  <si>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</si>
  <si>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</si>
  <si>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</si>
  <si>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</si>
  <si>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</si>
  <si>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</si>
  <si>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</si>
  <si>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</si>
  <si>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</si>
  <si>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</si>
  <si>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</si>
  <si>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</si>
  <si>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</si>
  <si>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</si>
  <si>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</si>
  <si>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</si>
  <si>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</si>
  <si>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</si>
  <si>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</si>
  <si>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</si>
  <si>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</si>
  <si>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</si>
  <si>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</si>
  <si>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</si>
  <si>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</si>
  <si>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</si>
  <si>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</si>
  <si>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</si>
  <si>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</si>
  <si>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</si>
  <si>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</si>
  <si>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</si>
  <si>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</si>
  <si>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</si>
  <si>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</si>
  <si>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</si>
  <si>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</si>
  <si>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</si>
  <si>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</si>
  <si>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</si>
  <si>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</si>
  <si>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</si>
  <si>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</si>
  <si>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</si>
  <si>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</si>
  <si>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</si>
  <si>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</si>
  <si>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</si>
  <si>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</si>
  <si>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</si>
  <si>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</si>
  <si>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</si>
  <si>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</si>
  <si>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</si>
  <si>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</si>
  <si>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</si>
  <si>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</si>
  <si>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</si>
  <si>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</si>
  <si>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</si>
  <si>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</si>
  <si>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</si>
  <si>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</si>
  <si>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</si>
  <si>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</si>
  <si>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</si>
  <si>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</si>
  <si>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</si>
  <si>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</si>
  <si>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</si>
  <si>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</si>
  <si>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</si>
  <si>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</si>
  <si>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</si>
  <si>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</si>
  <si>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</si>
  <si>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</si>
  <si>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</si>
  <si>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</si>
  <si>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</si>
  <si>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</si>
  <si>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</si>
  <si>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</si>
  <si>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</si>
  <si>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</si>
  <si>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</si>
  <si>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</si>
  <si>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</si>
  <si>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</si>
  <si>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</si>
  <si>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</si>
  <si>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</si>
  <si>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</si>
  <si>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</si>
  <si>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</si>
  <si>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</si>
  <si>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</si>
  <si>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</si>
  <si>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</si>
  <si>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</si>
  <si>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</si>
  <si>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</si>
  <si>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</si>
  <si>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</si>
  <si>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</si>
  <si>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</si>
  <si>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</si>
  <si>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</si>
  <si>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</si>
  <si>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</si>
  <si>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</si>
  <si>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</si>
  <si>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</si>
  <si>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</si>
  <si>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</si>
  <si>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</si>
  <si>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</si>
  <si>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</si>
  <si>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</si>
  <si>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</si>
  <si>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</si>
  <si>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</si>
  <si>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</si>
  <si>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</si>
  <si>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</si>
  <si>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</si>
  <si>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</si>
  <si>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</si>
  <si>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</si>
  <si>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</si>
  <si>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</si>
  <si>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</si>
  <si>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</si>
  <si>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</si>
  <si>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</si>
  <si>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</si>
  <si>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</si>
  <si>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</si>
  <si>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</si>
  <si>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</si>
  <si>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</si>
  <si>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</si>
  <si>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</si>
  <si>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</si>
  <si>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</si>
  <si>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</si>
  <si>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</si>
  <si>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</si>
  <si>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</si>
  <si>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</si>
  <si>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</si>
  <si>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</si>
  <si>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</si>
  <si>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</si>
  <si>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</si>
  <si>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</si>
  <si>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</si>
  <si>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</si>
  <si>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</si>
  <si>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</si>
  <si>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</si>
  <si>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</si>
  <si>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</si>
  <si>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</si>
  <si>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</si>
  <si>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</si>
  <si>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</si>
  <si>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</si>
  <si>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</si>
  <si>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</si>
  <si>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</si>
  <si>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</si>
  <si>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</si>
  <si>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</si>
  <si>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</si>
  <si>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</si>
  <si>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</si>
  <si>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</si>
  <si>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</si>
  <si>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</si>
  <si>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</si>
  <si>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</si>
  <si>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</si>
  <si>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</si>
  <si>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</si>
  <si>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</si>
  <si>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</si>
  <si>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</si>
  <si>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</si>
  <si>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</si>
  <si>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</si>
  <si>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</si>
  <si>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</si>
  <si>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</si>
  <si>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</si>
  <si>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</si>
  <si>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</si>
  <si>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</si>
  <si>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</si>
  <si>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</si>
  <si>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</si>
  <si>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</si>
  <si>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</si>
  <si>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</si>
  <si>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</si>
  <si>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</si>
  <si>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</si>
  <si>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</si>
  <si>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</si>
  <si>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</si>
  <si>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</si>
  <si>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</si>
  <si>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</si>
  <si>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</si>
  <si>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</si>
  <si>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</si>
  <si>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</si>
  <si>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</si>
  <si>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</si>
  <si>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</si>
  <si>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</si>
  <si>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</si>
  <si>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</si>
  <si>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</si>
  <si>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</si>
  <si>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</si>
  <si>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</si>
  <si>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</si>
  <si>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</si>
  <si>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</si>
  <si>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</si>
  <si>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</si>
  <si>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</si>
  <si>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</si>
  <si>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</si>
  <si>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</si>
  <si>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</si>
  <si>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</si>
  <si>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</si>
  <si>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</si>
  <si>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</si>
  <si>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</si>
  <si>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</si>
  <si>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</si>
  <si>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</si>
  <si>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</si>
  <si>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</si>
  <si>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</si>
  <si>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</si>
  <si>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</si>
  <si>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</si>
  <si>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</si>
  <si>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</si>
  <si>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</si>
  <si>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</si>
  <si>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</si>
  <si>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</si>
  <si>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</si>
  <si>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</si>
  <si>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</si>
  <si>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</si>
  <si>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</si>
  <si>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</si>
  <si>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</si>
  <si>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</si>
  <si>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</si>
  <si>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</si>
  <si>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</si>
  <si>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</si>
  <si>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</si>
  <si>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</si>
  <si>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</si>
  <si>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</si>
  <si>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</si>
  <si>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</si>
  <si>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</si>
  <si>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</si>
  <si>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</si>
  <si>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</si>
  <si>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</si>
  <si>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</si>
  <si>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</si>
  <si>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</si>
  <si>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</si>
  <si>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</si>
  <si>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</si>
  <si>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</si>
  <si>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</si>
  <si>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</si>
  <si>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</si>
  <si>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</si>
  <si>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</si>
  <si>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</si>
  <si>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</si>
  <si>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</si>
  <si>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</si>
  <si>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</si>
  <si>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</si>
  <si>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</si>
  <si>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</si>
  <si>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</si>
  <si>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</si>
  <si>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</si>
  <si>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</si>
  <si>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</si>
  <si>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</si>
  <si>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</si>
  <si>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</si>
  <si>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</si>
  <si>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</si>
  <si>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</si>
  <si>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</si>
  <si>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</si>
  <si>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</si>
  <si>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</si>
  <si>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</si>
  <si>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</si>
  <si>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</si>
  <si>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</si>
  <si>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</si>
  <si>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</si>
  <si>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</si>
  <si>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</si>
  <si>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</si>
  <si>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</si>
  <si>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</si>
  <si>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</si>
  <si>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</si>
  <si>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</si>
  <si>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</si>
  <si>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</si>
  <si>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</si>
  <si>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</si>
  <si>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</si>
  <si>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</si>
  <si>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</si>
  <si>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</si>
  <si>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</si>
  <si>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</si>
  <si>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</si>
  <si>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</si>
  <si>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</si>
  <si>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</si>
  <si>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</si>
  <si>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</si>
  <si>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</si>
  <si>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</si>
  <si>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</si>
  <si>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</si>
  <si>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</si>
  <si>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</si>
  <si>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</si>
  <si>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</si>
  <si>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</si>
  <si>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</si>
  <si>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</si>
  <si>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</si>
  <si>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</si>
  <si>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</si>
  <si>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</si>
  <si>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</si>
  <si>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</si>
  <si>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</si>
  <si>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</si>
  <si>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</si>
  <si>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</si>
  <si>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</si>
  <si>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</si>
  <si>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</si>
  <si>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</si>
  <si>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</si>
  <si>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</si>
  <si>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</si>
  <si>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</si>
  <si>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</si>
  <si>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</si>
  <si>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</si>
  <si>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</si>
  <si>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</si>
  <si>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</si>
  <si>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</si>
  <si>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</si>
  <si>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</si>
  <si>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</si>
  <si>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</si>
  <si>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</si>
  <si>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</si>
  <si>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</si>
  <si>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</si>
  <si>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</si>
  <si>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</si>
  <si>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</si>
  <si>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</si>
  <si>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</si>
  <si>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</si>
  <si>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</si>
  <si>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</si>
  <si>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</si>
  <si>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</si>
  <si>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</si>
  <si>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</si>
  <si>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</si>
  <si>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</si>
  <si>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</si>
  <si>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</si>
  <si>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</si>
  <si>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</si>
  <si>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</si>
  <si>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</si>
  <si>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</si>
  <si>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</si>
  <si>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</si>
  <si>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</si>
  <si>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</si>
  <si>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</si>
  <si>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</si>
  <si>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</si>
  <si>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</si>
  <si>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</si>
  <si>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</si>
  <si>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</si>
  <si>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</si>
  <si>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</si>
  <si>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</si>
  <si>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</si>
  <si>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</si>
  <si>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</si>
  <si>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</si>
  <si>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</si>
  <si>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</si>
  <si>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</si>
  <si>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</si>
  <si>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</si>
  <si>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</si>
  <si>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</si>
  <si>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</si>
  <si>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</si>
  <si>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</si>
  <si>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</si>
  <si>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</si>
  <si>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</si>
  <si>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</si>
  <si>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</si>
  <si>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</si>
  <si>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</si>
  <si>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</si>
  <si>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</si>
  <si>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</si>
  <si>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</si>
  <si>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</si>
  <si>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</si>
  <si>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</si>
  <si>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</si>
  <si>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</si>
  <si>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</si>
  <si>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</si>
  <si>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</si>
  <si>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</si>
  <si>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</si>
  <si>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</si>
  <si>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</si>
  <si>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</si>
  <si>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</si>
  <si>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</si>
  <si>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</si>
  <si>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</si>
  <si>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</si>
  <si>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</si>
  <si>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</si>
  <si>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</si>
  <si>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</si>
  <si>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</si>
  <si>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</si>
  <si>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</si>
  <si>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</si>
  <si>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</si>
  <si>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</si>
  <si>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</si>
  <si>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</si>
  <si>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</si>
  <si>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</si>
  <si>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</si>
  <si>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</si>
  <si>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</si>
  <si>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</si>
  <si>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</si>
  <si>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</si>
  <si>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</si>
  <si>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</si>
  <si>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</si>
  <si>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</si>
  <si>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</si>
  <si>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</si>
  <si>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</si>
  <si>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</si>
  <si>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</si>
  <si>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</si>
  <si>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</si>
  <si>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</si>
  <si>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</si>
  <si>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</si>
  <si>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</si>
  <si>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</si>
  <si>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</si>
  <si>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</si>
  <si>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</si>
  <si>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</si>
  <si>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</si>
  <si>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</si>
  <si>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</si>
  <si>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</si>
  <si>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</si>
  <si>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</si>
  <si>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</si>
  <si>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</si>
  <si>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</si>
  <si>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</si>
  <si>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</si>
  <si>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</si>
  <si>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</si>
  <si>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</si>
  <si>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</si>
  <si>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</si>
  <si>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</si>
  <si>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</si>
  <si>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</si>
  <si>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</si>
  <si>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</si>
  <si>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</si>
  <si>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</si>
  <si>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</si>
  <si>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</si>
  <si>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</si>
  <si>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</si>
  <si>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</si>
  <si>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</si>
  <si>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</si>
  <si>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</si>
  <si>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</si>
  <si>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</si>
  <si>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</si>
  <si>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</si>
  <si>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</si>
  <si>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</si>
  <si>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</si>
  <si>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</si>
  <si>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</si>
  <si>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</si>
  <si>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</si>
  <si>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</si>
  <si>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</si>
  <si>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</si>
  <si>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</si>
  <si>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</si>
  <si>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</si>
  <si>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</si>
  <si>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</si>
  <si>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</si>
  <si>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</si>
  <si>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</si>
  <si>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</si>
  <si>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</si>
  <si>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</si>
  <si>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</si>
  <si>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</si>
  <si>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</si>
  <si>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</si>
  <si>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</si>
  <si>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</si>
  <si>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</si>
  <si>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</si>
  <si>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</si>
  <si>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</si>
  <si>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</si>
  <si>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</si>
  <si>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</si>
  <si>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</si>
  <si>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</si>
  <si>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</si>
  <si>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</si>
  <si>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</si>
  <si>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</si>
  <si>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</si>
  <si>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</si>
  <si>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</si>
  <si>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</si>
  <si>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</si>
  <si>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</si>
  <si>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</si>
  <si>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</si>
  <si>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</si>
  <si>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</si>
  <si>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</si>
  <si>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</si>
  <si>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</si>
  <si>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</si>
  <si>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</si>
  <si>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</si>
  <si>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</si>
  <si>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</si>
  <si>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</si>
  <si>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</si>
  <si>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</si>
  <si>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</si>
  <si>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</si>
  <si>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</si>
  <si>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</si>
  <si>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</si>
  <si>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</si>
  <si>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</si>
  <si>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</si>
  <si>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</si>
  <si>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</si>
  <si>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</si>
  <si>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</si>
  <si>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</si>
  <si>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</si>
  <si>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</si>
  <si>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</si>
  <si>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</si>
  <si>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</si>
  <si>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</si>
  <si>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</si>
  <si>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</si>
  <si>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</si>
  <si>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</si>
  <si>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</si>
  <si>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</si>
  <si>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</si>
  <si>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</si>
  <si>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</si>
  <si>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</si>
  <si>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</si>
  <si>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</si>
  <si>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</si>
  <si>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</si>
  <si>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</si>
  <si>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</si>
  <si>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</si>
  <si>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</si>
  <si>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</si>
  <si>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</si>
  <si>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</si>
  <si>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</si>
  <si>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</si>
  <si>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</si>
  <si>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</si>
  <si>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</si>
  <si>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</si>
  <si>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</si>
  <si>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</si>
  <si>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</si>
  <si>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</si>
  <si>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</si>
  <si>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</si>
  <si>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</si>
  <si>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</si>
  <si>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</si>
  <si>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</si>
  <si>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</si>
  <si>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</si>
  <si>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</si>
  <si>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</si>
  <si>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</si>
  <si>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</si>
  <si>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</si>
  <si>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</si>
  <si>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</si>
  <si>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</si>
  <si>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</si>
  <si>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</si>
  <si>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</si>
  <si>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</si>
  <si>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</si>
  <si>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</si>
  <si>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</si>
  <si>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</si>
  <si>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</si>
  <si>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</si>
  <si>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</si>
  <si>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</si>
  <si>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</si>
  <si>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</si>
  <si>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</si>
  <si>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</si>
  <si>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</si>
  <si>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</si>
  <si>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</si>
  <si>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</si>
  <si>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</si>
  <si>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</si>
  <si>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</si>
  <si>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</si>
  <si>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</si>
  <si>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</si>
  <si>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</si>
  <si>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</si>
  <si>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</si>
  <si>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</si>
  <si>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</si>
  <si>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</si>
  <si>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</si>
  <si>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</si>
  <si>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</si>
  <si>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</si>
  <si>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</si>
  <si>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</si>
  <si>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</si>
  <si>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</si>
  <si>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</si>
  <si>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</si>
  <si>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</si>
  <si>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</si>
  <si>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</si>
  <si>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</si>
  <si>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</si>
  <si>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</si>
  <si>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</si>
  <si>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</si>
  <si>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</si>
  <si>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</si>
  <si>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</si>
  <si>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</si>
  <si>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</si>
  <si>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</si>
  <si>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</si>
  <si>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</si>
  <si>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</si>
  <si>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</si>
  <si>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</si>
  <si>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</si>
  <si>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</si>
  <si>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</si>
  <si>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</si>
  <si>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</si>
  <si>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</si>
  <si>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</si>
  <si>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</si>
  <si>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</si>
  <si>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</si>
  <si>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</si>
  <si>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</si>
  <si>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</si>
  <si>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</si>
  <si>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</si>
  <si>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</si>
  <si>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</si>
  <si>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</si>
  <si>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</si>
  <si>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</si>
  <si>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</si>
  <si>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</si>
  <si>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</si>
  <si>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</si>
  <si>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</si>
  <si>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</si>
  <si>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</si>
  <si>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</si>
  <si>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</si>
  <si>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</si>
  <si>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</si>
  <si>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</si>
  <si>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</si>
  <si>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</si>
  <si>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</si>
  <si>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</si>
  <si>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</si>
  <si>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</si>
  <si>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</si>
  <si>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</si>
  <si>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</si>
  <si>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</si>
  <si>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</si>
  <si>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</si>
  <si>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</si>
  <si>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</si>
  <si>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</si>
  <si>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</si>
  <si>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</si>
  <si>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</si>
  <si>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</si>
  <si>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</si>
  <si>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</si>
  <si>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</si>
  <si>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</si>
  <si>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</si>
  <si>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</si>
  <si>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</si>
  <si>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</si>
  <si>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</si>
  <si>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</si>
  <si>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</si>
  <si>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</si>
  <si>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</si>
  <si>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</si>
  <si>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</si>
  <si>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</si>
  <si>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</si>
  <si>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</si>
  <si>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</si>
  <si>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</si>
  <si>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</si>
  <si>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</si>
  <si>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</si>
  <si>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</si>
  <si>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</si>
  <si>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</si>
  <si>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</si>
  <si>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</si>
  <si>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</si>
  <si>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</si>
  <si>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</si>
  <si>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</si>
  <si>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</si>
  <si>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</si>
  <si>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</si>
  <si>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</si>
  <si>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</si>
  <si>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</si>
  <si>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</si>
  <si>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</si>
  <si>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</si>
  <si>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</si>
  <si>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</si>
  <si>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</si>
  <si>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</si>
  <si>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</si>
  <si>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</si>
  <si>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</si>
  <si>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</si>
  <si>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</si>
  <si>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</si>
  <si>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</si>
  <si>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</si>
  <si>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</si>
  <si>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</si>
  <si>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</si>
  <si>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</si>
  <si>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</si>
  <si>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</si>
  <si>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</si>
  <si>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</si>
  <si>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</si>
  <si>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</si>
  <si>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</si>
  <si>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</si>
  <si>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</si>
  <si>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</si>
  <si>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</si>
  <si>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</si>
  <si>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</si>
  <si>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</si>
  <si>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</si>
  <si>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</si>
  <si>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</si>
  <si>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</si>
  <si>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</si>
  <si>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</si>
  <si>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</si>
  <si>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</si>
  <si>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</si>
  <si>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</si>
  <si>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</si>
  <si>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</si>
  <si>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</si>
  <si>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</si>
  <si>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</si>
  <si>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</si>
  <si>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</si>
  <si>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</si>
  <si>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</si>
  <si>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</si>
  <si>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</si>
  <si>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</si>
  <si>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</si>
  <si>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</si>
  <si>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</si>
  <si>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</si>
  <si>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</si>
  <si>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</si>
  <si>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</si>
  <si>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</si>
  <si>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</si>
  <si>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</si>
  <si>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</si>
  <si>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</si>
  <si>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</si>
  <si>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</si>
  <si>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</si>
  <si>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</si>
  <si>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</si>
  <si>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</si>
  <si>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</si>
  <si>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</si>
  <si>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</si>
  <si>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</si>
  <si>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</si>
  <si>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</si>
  <si>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</si>
  <si>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</si>
  <si>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</si>
  <si>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</si>
  <si>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</si>
  <si>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</si>
  <si>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</si>
  <si>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</si>
  <si>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</si>
  <si>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</si>
  <si>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</si>
  <si>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</si>
  <si>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</si>
  <si>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</si>
  <si>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</si>
  <si>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</si>
  <si>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</si>
  <si>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</si>
  <si>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</si>
  <si>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</si>
  <si>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</si>
  <si>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</si>
  <si>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</si>
  <si>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</si>
  <si>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</si>
  <si>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</si>
  <si>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</si>
  <si>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</si>
  <si>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</si>
  <si>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</si>
  <si>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</si>
  <si>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</si>
  <si>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</si>
  <si>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</si>
  <si>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</si>
  <si>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</si>
  <si>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</si>
  <si>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</si>
  <si>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</si>
  <si>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</si>
  <si>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</si>
  <si>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</si>
  <si>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</si>
  <si>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</si>
  <si>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</si>
  <si>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</si>
  <si>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</si>
  <si>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</si>
  <si>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</si>
  <si>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</si>
  <si>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</si>
  <si>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</si>
  <si>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</si>
  <si>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</si>
  <si>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</si>
  <si>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</si>
  <si>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</si>
  <si>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</si>
  <si>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</si>
  <si>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</si>
  <si>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</si>
  <si>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</si>
  <si>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</si>
  <si>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</si>
  <si>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</si>
  <si>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</si>
  <si>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</si>
  <si>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</si>
  <si>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</si>
  <si>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</si>
  <si>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</si>
  <si>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</si>
  <si>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</si>
  <si>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</si>
  <si>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</si>
  <si>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</si>
  <si>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</si>
  <si>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</si>
  <si>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</si>
  <si>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</si>
  <si>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</si>
  <si>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</si>
  <si>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</si>
  <si>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</si>
  <si>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</si>
  <si>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</si>
  <si>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</si>
  <si>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</si>
  <si>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</si>
  <si>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</si>
  <si>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</si>
  <si>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</si>
  <si>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</si>
  <si>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</si>
  <si>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</si>
  <si>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</si>
  <si>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</si>
  <si>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</si>
  <si>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</si>
  <si>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</si>
  <si>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</si>
  <si>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</si>
  <si>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</si>
  <si>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</si>
  <si>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</si>
  <si>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</si>
  <si>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</si>
  <si>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</si>
  <si>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</si>
  <si>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</si>
  <si>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</si>
  <si>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</si>
  <si>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</si>
  <si>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</si>
  <si>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</si>
  <si>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</si>
  <si>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</si>
  <si>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</si>
  <si>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</si>
  <si>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</si>
  <si>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</si>
  <si>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</si>
  <si>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</si>
  <si>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</si>
  <si>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</si>
  <si>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</si>
  <si>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</si>
  <si>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</si>
  <si>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</si>
  <si>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</si>
  <si>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</si>
  <si>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</si>
  <si>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</si>
  <si>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</si>
  <si>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</si>
  <si>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</si>
  <si>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</si>
  <si>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</si>
  <si>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</si>
  <si>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</si>
  <si>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</si>
  <si>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</si>
  <si>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</si>
  <si>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</si>
  <si>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</si>
  <si>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</si>
  <si>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</si>
  <si>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</si>
  <si>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</si>
  <si>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</si>
  <si>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</si>
  <si>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</si>
  <si>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</si>
  <si>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</si>
  <si>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</si>
  <si>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</si>
  <si>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</si>
  <si>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</si>
  <si>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</si>
  <si>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</si>
  <si>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</si>
  <si>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</si>
  <si>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</si>
  <si>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</si>
  <si>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</si>
  <si>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</si>
  <si>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</si>
  <si>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</si>
  <si>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</si>
  <si>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</si>
  <si>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</si>
  <si>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</si>
  <si>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</si>
  <si>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</si>
  <si>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</si>
  <si>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</si>
  <si>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</si>
  <si>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</si>
  <si>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</si>
  <si>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</si>
  <si>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</si>
  <si>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</si>
  <si>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</si>
  <si>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</si>
  <si>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</si>
  <si>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</si>
  <si>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</si>
  <si>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</si>
  <si>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</si>
  <si>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</si>
  <si>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</si>
  <si>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</si>
  <si>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</si>
  <si>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</si>
  <si>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</si>
  <si>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</si>
  <si>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</si>
  <si>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</si>
  <si>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</si>
  <si>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</si>
  <si>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</si>
  <si>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</si>
  <si>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</si>
  <si>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</si>
  <si>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</si>
  <si>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</si>
  <si>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</si>
  <si>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</si>
  <si>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</si>
  <si>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</si>
  <si>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</si>
  <si>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</si>
  <si>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</si>
  <si>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</si>
  <si>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</si>
  <si>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</si>
  <si>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</si>
  <si>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</si>
  <si>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</si>
  <si>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</si>
  <si>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</si>
  <si>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</si>
  <si>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</si>
  <si>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</si>
  <si>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</si>
  <si>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</si>
  <si>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</si>
  <si>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</si>
  <si>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</si>
  <si>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</si>
  <si>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</si>
  <si>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</si>
  <si>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</si>
  <si>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</si>
  <si>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</si>
  <si>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</si>
  <si>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</si>
  <si>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</si>
  <si>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</si>
  <si>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</si>
  <si>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</si>
  <si>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</si>
  <si>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</si>
  <si>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</si>
  <si>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</si>
  <si>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</si>
  <si>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</si>
  <si>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</si>
  <si>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</si>
  <si>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</si>
  <si>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</si>
  <si>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</si>
  <si>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</si>
  <si>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</si>
  <si>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</si>
  <si>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</si>
  <si>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</si>
  <si>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</si>
  <si>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</si>
  <si>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</si>
  <si>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</si>
  <si>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</si>
  <si>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</si>
  <si>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</si>
  <si>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</si>
  <si>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</si>
  <si>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</si>
  <si>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</si>
  <si>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</si>
  <si>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</si>
  <si>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</si>
  <si>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</si>
  <si>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</si>
  <si>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</si>
  <si>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</si>
  <si>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</si>
  <si>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</si>
  <si>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</si>
  <si>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</si>
  <si>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</si>
  <si>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</si>
  <si>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</si>
  <si>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</si>
  <si>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</si>
  <si>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</si>
  <si>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</si>
  <si>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</si>
  <si>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</si>
  <si>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</si>
  <si>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</si>
  <si>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</si>
  <si>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</si>
  <si>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</si>
  <si>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</si>
  <si>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</si>
  <si>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</si>
  <si>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</si>
  <si>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</si>
  <si>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</si>
  <si>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</si>
  <si>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</si>
  <si>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</si>
  <si>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</si>
  <si>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</si>
  <si>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</si>
  <si>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</si>
  <si>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</si>
  <si>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</si>
  <si>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</si>
  <si>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</si>
  <si>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</si>
  <si>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</si>
  <si>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</si>
  <si>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</si>
  <si>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</si>
  <si>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</si>
  <si>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</si>
  <si>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</si>
  <si>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</si>
  <si>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</si>
  <si>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</si>
  <si>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</si>
  <si>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</si>
  <si>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</si>
  <si>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</si>
  <si>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</si>
  <si>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</si>
  <si>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</si>
  <si>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</si>
  <si>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</si>
  <si>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</si>
  <si>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</si>
  <si>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</si>
  <si>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</si>
  <si>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</si>
  <si>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</si>
  <si>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</si>
  <si>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</si>
  <si>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</si>
  <si>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</si>
  <si>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</si>
  <si>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</si>
  <si>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</si>
  <si>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</si>
  <si>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</si>
  <si>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</si>
  <si>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</si>
  <si>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</si>
  <si>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</si>
  <si>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</si>
  <si>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</si>
  <si>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</si>
  <si>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</si>
  <si>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</si>
  <si>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</si>
  <si>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</si>
  <si>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</si>
  <si>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</si>
  <si>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</si>
  <si>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</si>
  <si>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</si>
  <si>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</si>
  <si>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</si>
  <si>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</si>
  <si>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</si>
  <si>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</si>
  <si>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</si>
  <si>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</si>
  <si>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</si>
  <si>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</si>
  <si>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</si>
  <si>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</si>
  <si>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</si>
  <si>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</si>
  <si>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</si>
  <si>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</si>
  <si>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</si>
  <si>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</si>
  <si>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</si>
  <si>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</si>
  <si>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</si>
  <si>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</si>
  <si>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</si>
  <si>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</si>
  <si>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</si>
  <si>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</si>
  <si>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</si>
  <si>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</si>
  <si>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</si>
  <si>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</si>
  <si>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</si>
  <si>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</si>
  <si>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</si>
  <si>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</si>
  <si>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</si>
  <si>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</si>
  <si>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</si>
  <si>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</si>
  <si>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</si>
  <si>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</si>
  <si>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</si>
  <si>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</si>
  <si>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</si>
  <si>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</si>
  <si>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</si>
  <si>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</si>
  <si>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</si>
  <si>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</si>
  <si>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</si>
  <si>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</si>
  <si>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</si>
  <si>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</si>
  <si>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</si>
  <si>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</si>
  <si>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</si>
  <si>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</si>
  <si>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</si>
  <si>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</si>
  <si>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</si>
  <si>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</si>
  <si>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</si>
  <si>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</si>
  <si>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</si>
  <si>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</si>
  <si>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</si>
  <si>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</si>
  <si>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</si>
  <si>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</si>
  <si>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</si>
  <si>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</si>
  <si>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</si>
  <si>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</si>
  <si>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</si>
  <si>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</si>
  <si>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</si>
  <si>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</si>
  <si>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</si>
  <si>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</si>
  <si>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</si>
  <si>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</si>
  <si>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</si>
  <si>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</si>
  <si>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</si>
  <si>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</si>
  <si>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</si>
  <si>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</si>
  <si>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</si>
  <si>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</si>
  <si>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</si>
  <si>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</si>
  <si>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</si>
  <si>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</si>
  <si>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</si>
  <si>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</si>
  <si>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</si>
  <si>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</si>
  <si>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</si>
  <si>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</si>
  <si>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</si>
  <si>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</si>
  <si>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</si>
  <si>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</si>
  <si>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</si>
  <si>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</si>
  <si>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</si>
  <si>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</si>
  <si>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</si>
  <si>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</si>
  <si>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</si>
  <si>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</si>
  <si>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</si>
  <si>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</si>
  <si>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</si>
  <si>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</si>
  <si>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</si>
  <si>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</si>
  <si>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</si>
  <si>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</si>
  <si>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</si>
  <si>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</si>
  <si>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</si>
  <si>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</si>
  <si>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</si>
  <si>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</si>
  <si>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</si>
  <si>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</si>
  <si>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</si>
  <si>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</si>
  <si>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</si>
  <si>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</si>
  <si>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</si>
  <si>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</si>
  <si>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</si>
  <si>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</si>
  <si>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</si>
  <si>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</si>
  <si>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</si>
  <si>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</si>
  <si>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</si>
  <si>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</si>
  <si>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</si>
  <si>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</si>
  <si>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</si>
  <si>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</si>
  <si>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</si>
  <si>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</si>
  <si>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</si>
  <si>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</si>
  <si>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</si>
  <si>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</si>
  <si>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</si>
  <si>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</si>
  <si>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</si>
  <si>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</si>
  <si>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</si>
  <si>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</si>
  <si>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</si>
  <si>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</si>
  <si>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</si>
  <si>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</si>
  <si>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</si>
  <si>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</si>
  <si>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</si>
  <si>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</si>
  <si>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</si>
  <si>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</si>
  <si>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</si>
  <si>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</si>
  <si>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</si>
  <si>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</si>
  <si>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</si>
  <si>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</si>
  <si>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</si>
  <si>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</si>
  <si>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</si>
  <si>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</si>
  <si>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</si>
  <si>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</si>
  <si>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</si>
  <si>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</si>
  <si>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</si>
  <si>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</si>
  <si>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</si>
  <si>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</si>
  <si>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</si>
  <si>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</si>
  <si>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</si>
  <si>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</si>
  <si>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</si>
  <si>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</si>
  <si>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</si>
  <si>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</si>
  <si>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</si>
  <si>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</si>
  <si>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</si>
  <si>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</si>
  <si>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</si>
  <si>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</si>
  <si>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</si>
  <si>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</si>
  <si>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</si>
  <si>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</si>
  <si>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</si>
  <si>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</si>
  <si>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</si>
  <si>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</si>
  <si>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</si>
  <si>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</si>
  <si>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</si>
  <si>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</si>
  <si>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</si>
  <si>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</si>
  <si>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</si>
  <si>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</si>
  <si>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</si>
  <si>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</si>
  <si>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</si>
  <si>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</si>
  <si>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</si>
  <si>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</si>
  <si>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</si>
  <si>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</si>
  <si>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</si>
  <si>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</si>
  <si>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</si>
  <si>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</si>
  <si>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</si>
  <si>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</si>
  <si>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</si>
  <si>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</si>
  <si>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</si>
  <si>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</si>
  <si>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</si>
  <si>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</si>
  <si>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</si>
  <si>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</si>
  <si>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</si>
  <si>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</si>
  <si>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</si>
  <si>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</si>
  <si>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</si>
  <si>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</si>
  <si>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</si>
  <si>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</si>
  <si>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</si>
  <si>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</si>
  <si>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</si>
  <si>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</si>
  <si>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</si>
  <si>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</si>
  <si>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</si>
  <si>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</si>
  <si>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</si>
  <si>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</si>
  <si>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</si>
  <si>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</si>
  <si>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</si>
  <si>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</si>
  <si>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</si>
  <si>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</si>
  <si>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</si>
  <si>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</si>
  <si>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</si>
  <si>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</si>
  <si>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</si>
  <si>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</si>
  <si>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</si>
  <si>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</si>
  <si>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</si>
  <si>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</si>
  <si>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</si>
  <si>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</si>
  <si>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</si>
  <si>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</si>
  <si>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</si>
  <si>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</si>
  <si>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</si>
  <si>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</si>
  <si>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</si>
  <si>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</si>
  <si>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</si>
  <si>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</si>
  <si>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</si>
  <si>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</si>
  <si>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</si>
  <si>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</si>
  <si>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</si>
  <si>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</si>
  <si>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</si>
  <si>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</si>
  <si>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</si>
  <si>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</si>
  <si>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</si>
  <si>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</si>
  <si>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</si>
  <si>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</si>
  <si>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</si>
  <si>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</si>
  <si>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</si>
  <si>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</si>
  <si>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</si>
  <si>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</si>
  <si>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</si>
  <si>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</si>
  <si>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</si>
  <si>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</si>
  <si>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</si>
  <si>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</si>
  <si>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</si>
  <si>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</si>
  <si>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</si>
  <si>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</si>
  <si>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</si>
  <si>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</si>
  <si>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</si>
  <si>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</si>
  <si>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</si>
  <si>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</si>
  <si>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</si>
  <si>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</si>
  <si>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</si>
  <si>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</si>
  <si>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</si>
  <si>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</si>
  <si>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</si>
  <si>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</si>
  <si>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</si>
  <si>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</si>
  <si>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</si>
  <si>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</si>
  <si>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</si>
  <si>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</si>
  <si>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</si>
  <si>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</si>
  <si>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</si>
  <si>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</si>
  <si>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</si>
  <si>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</si>
  <si>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</si>
  <si>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</si>
  <si>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</si>
  <si>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</si>
  <si>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</si>
  <si>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</si>
  <si>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</si>
  <si>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</si>
  <si>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</si>
  <si>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</si>
  <si>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</si>
  <si>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</si>
  <si>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</si>
  <si>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</si>
  <si>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</si>
  <si>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</si>
  <si>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</si>
  <si>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</si>
  <si>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</si>
  <si>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</si>
  <si>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</si>
  <si>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</si>
  <si>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</si>
  <si>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</si>
  <si>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</si>
  <si>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</si>
  <si>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</si>
  <si>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</si>
  <si>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</si>
  <si>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</si>
  <si>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</si>
  <si>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</si>
  <si>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</si>
  <si>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</si>
  <si>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</si>
  <si>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</si>
  <si>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</si>
  <si>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</si>
  <si>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</si>
  <si>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</si>
  <si>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</si>
  <si>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</si>
  <si>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</si>
  <si>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</si>
  <si>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</si>
  <si>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</si>
  <si>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</si>
  <si>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</si>
  <si>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</si>
  <si>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</si>
  <si>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</si>
  <si>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</si>
  <si>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</si>
  <si>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</si>
  <si>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</si>
  <si>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</si>
  <si>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</si>
  <si>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</si>
  <si>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</si>
  <si>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</si>
  <si>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</si>
  <si>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</si>
  <si>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</si>
  <si>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</si>
  <si>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</si>
  <si>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</si>
  <si>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</si>
  <si>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</si>
  <si>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</si>
  <si>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</si>
  <si>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</si>
  <si>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</si>
  <si>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</si>
  <si>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</si>
  <si>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</si>
  <si>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</si>
  <si>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</si>
  <si>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</si>
  <si>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</si>
  <si>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</si>
  <si>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</si>
  <si>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</si>
  <si>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</si>
  <si>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</si>
  <si>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</si>
  <si>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</si>
  <si>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</si>
  <si>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</si>
  <si>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</si>
  <si>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</si>
  <si>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</si>
  <si>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</si>
  <si>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</si>
  <si>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</si>
  <si>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</si>
  <si>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</si>
  <si>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</si>
  <si>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</si>
  <si>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</si>
  <si>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</si>
  <si>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</si>
  <si>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</si>
  <si>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</si>
  <si>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</si>
  <si>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</si>
  <si>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</si>
  <si>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</si>
  <si>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</si>
  <si>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</si>
  <si>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</si>
  <si>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</si>
  <si>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</si>
  <si>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</si>
  <si>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</si>
  <si>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</si>
  <si>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</si>
  <si>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</si>
  <si>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</si>
  <si>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</si>
  <si>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</si>
  <si>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</si>
  <si>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</si>
  <si>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</si>
  <si>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</si>
  <si>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</si>
  <si>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</si>
  <si>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</si>
  <si>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</si>
  <si>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</si>
  <si>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</si>
  <si>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</si>
  <si>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</si>
  <si>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</si>
  <si>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</si>
  <si>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</si>
  <si>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</si>
  <si>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</si>
  <si>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</si>
  <si>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</si>
  <si>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</si>
  <si>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</si>
  <si>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</si>
  <si>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</si>
  <si>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</si>
  <si>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</si>
  <si>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</si>
  <si>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</si>
  <si>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</si>
  <si>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</si>
  <si>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</si>
  <si>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</si>
  <si>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</si>
  <si>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</si>
  <si>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</si>
  <si>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</si>
  <si>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</si>
  <si>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</si>
  <si>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</si>
  <si>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</si>
  <si>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</si>
  <si>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</si>
  <si>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</si>
  <si>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</si>
  <si>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</si>
  <si>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</si>
  <si>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</si>
  <si>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</si>
  <si>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</si>
  <si>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</si>
  <si>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</si>
  <si>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</si>
  <si>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</si>
  <si>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</si>
  <si>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</si>
  <si>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</si>
  <si>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</si>
  <si>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</si>
  <si>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</si>
  <si>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</si>
  <si>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</si>
  <si>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</si>
  <si>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</si>
  <si>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</si>
  <si>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</si>
  <si>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</si>
  <si>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</si>
  <si>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</si>
  <si>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</si>
  <si>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</si>
  <si>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</si>
  <si>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</si>
  <si>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</si>
  <si>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</si>
  <si>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</si>
  <si>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</si>
  <si>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</si>
  <si>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</si>
  <si>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</si>
  <si>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</si>
  <si>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</si>
  <si>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</si>
  <si>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</si>
  <si>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</si>
  <si>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</si>
  <si>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</si>
  <si>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</si>
  <si>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</si>
  <si>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</si>
  <si>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</si>
  <si>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</si>
  <si>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</si>
  <si>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</si>
  <si>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</si>
  <si>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</si>
  <si>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</si>
  <si>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</si>
  <si>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</si>
  <si>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</si>
  <si>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</si>
  <si>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</si>
  <si>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</si>
  <si>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</si>
  <si>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</si>
  <si>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</si>
  <si>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</si>
  <si>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</si>
  <si>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</si>
  <si>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</si>
  <si>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</si>
  <si>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</si>
  <si>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</si>
  <si>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</si>
  <si>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</si>
  <si>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</si>
  <si>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</si>
  <si>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</si>
  <si>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</si>
  <si>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</si>
  <si>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</si>
  <si>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</si>
  <si>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</si>
  <si>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</si>
  <si>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</si>
  <si>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</si>
  <si>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</si>
  <si>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</si>
  <si>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</si>
  <si>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</si>
  <si>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</si>
  <si>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</si>
  <si>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</si>
  <si>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</si>
  <si>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</si>
  <si>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</si>
  <si>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</si>
  <si>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</si>
  <si>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</si>
  <si>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</si>
  <si>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</si>
  <si>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</si>
  <si>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</si>
  <si>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</si>
  <si>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</si>
  <si>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</si>
  <si>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</si>
  <si>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</si>
  <si>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</si>
  <si>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</si>
  <si>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</si>
  <si>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</si>
  <si>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</si>
  <si>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</si>
  <si>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</si>
  <si>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</si>
  <si>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</si>
  <si>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</si>
  <si>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</si>
  <si>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</si>
  <si>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</si>
  <si>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</si>
  <si>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</si>
  <si>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</si>
  <si>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</si>
  <si>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</si>
  <si>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</si>
  <si>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</si>
  <si>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</si>
  <si>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</si>
  <si>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</si>
  <si>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</si>
  <si>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</si>
  <si>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</si>
  <si>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</si>
  <si>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</si>
  <si>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</si>
  <si>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</si>
  <si>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</si>
  <si>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</si>
  <si>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</si>
  <si>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</si>
  <si>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</si>
  <si>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</si>
  <si>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</si>
  <si>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</si>
  <si>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</si>
  <si>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</si>
  <si>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</si>
  <si>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</si>
  <si>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</si>
  <si>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</si>
  <si>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</si>
  <si>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</si>
  <si>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</si>
  <si>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</si>
  <si>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</si>
  <si>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</si>
  <si>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</si>
  <si>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</si>
  <si>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</si>
  <si>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</si>
  <si>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</si>
  <si>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</si>
  <si>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</si>
  <si>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</si>
  <si>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</si>
  <si>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</si>
  <si>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</si>
  <si>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</si>
  <si>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</si>
  <si>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</si>
  <si>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</si>
  <si>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</si>
  <si>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</si>
  <si>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</si>
  <si>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</si>
  <si>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</si>
  <si>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</si>
  <si>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</si>
  <si>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</si>
  <si>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</si>
  <si>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</si>
  <si>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</si>
  <si>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</si>
  <si>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</si>
  <si>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</si>
  <si>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</si>
  <si>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</si>
  <si>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</si>
  <si>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</si>
  <si>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</si>
  <si>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</si>
  <si>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</si>
  <si>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</si>
  <si>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</si>
  <si>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</si>
  <si>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</si>
  <si>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</si>
  <si>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</si>
  <si>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</si>
  <si>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</si>
  <si>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</si>
  <si>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</si>
  <si>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</si>
  <si>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</si>
  <si>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</si>
  <si>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</si>
  <si>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</si>
  <si>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</si>
  <si>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</si>
  <si>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</si>
  <si>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</si>
  <si>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</si>
  <si>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</si>
  <si>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</si>
  <si>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</si>
  <si>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</si>
  <si>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</si>
  <si>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</si>
  <si>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</si>
  <si>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</si>
  <si>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</si>
  <si>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</si>
  <si>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</si>
  <si>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</si>
  <si>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</si>
  <si>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</si>
  <si>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</si>
  <si>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</si>
  <si>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</si>
  <si>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</si>
  <si>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</si>
  <si>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</si>
  <si>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</si>
  <si>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</si>
  <si>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</si>
  <si>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</si>
  <si>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</si>
  <si>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</si>
  <si>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</si>
  <si>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</si>
  <si>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</si>
  <si>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</si>
  <si>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</si>
  <si>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</si>
  <si>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</si>
  <si>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</si>
  <si>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</si>
  <si>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</si>
  <si>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</si>
  <si>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</si>
  <si>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</si>
  <si>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</si>
  <si>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</si>
  <si>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</si>
  <si>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</si>
  <si>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</si>
  <si>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</si>
  <si>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</si>
  <si>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</si>
  <si>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</si>
  <si>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</si>
  <si>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</si>
  <si>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</si>
  <si>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</si>
  <si>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</si>
  <si>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</si>
  <si>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</si>
  <si>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</si>
  <si>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</si>
  <si>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</si>
  <si>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</si>
  <si>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</si>
  <si>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</si>
  <si>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</si>
  <si>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</si>
  <si>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</si>
  <si>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</si>
  <si>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</si>
  <si>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</si>
  <si>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</si>
  <si>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</si>
  <si>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</si>
  <si>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</si>
  <si>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</si>
  <si>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</si>
  <si>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</si>
  <si>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</si>
  <si>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</si>
  <si>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</si>
  <si>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</si>
  <si>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</si>
  <si>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</si>
  <si>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</si>
  <si>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</si>
  <si>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</si>
  <si>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</si>
  <si>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</si>
  <si>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</si>
  <si>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</si>
  <si>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</si>
  <si>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</si>
  <si>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</si>
  <si>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</si>
  <si>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</si>
  <si>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</si>
  <si>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</si>
  <si>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</si>
  <si>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</si>
  <si>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</si>
  <si>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</si>
  <si>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</si>
  <si>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</si>
  <si>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</si>
  <si>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</si>
  <si>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</si>
  <si>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</si>
  <si>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</si>
  <si>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</si>
  <si>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</si>
  <si>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</si>
  <si>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</si>
  <si>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</si>
  <si>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</si>
  <si>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</si>
  <si>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</si>
  <si>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</si>
  <si>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</si>
  <si>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</si>
  <si>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</si>
  <si>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</si>
  <si>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</si>
  <si>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</si>
  <si>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</si>
  <si>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</si>
  <si>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</si>
  <si>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</si>
  <si>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</si>
  <si>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</si>
  <si>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</si>
  <si>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</si>
  <si>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</si>
  <si>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</si>
  <si>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</si>
  <si>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</si>
  <si>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</si>
  <si>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</si>
  <si>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</si>
  <si>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</si>
  <si>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</si>
  <si>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</si>
  <si>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</si>
  <si>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</si>
  <si>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</si>
  <si>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</si>
  <si>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</si>
  <si>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</si>
  <si>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</si>
  <si>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</si>
  <si>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</si>
  <si>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</si>
  <si>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</si>
  <si>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</si>
  <si>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</si>
  <si>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</si>
  <si>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</si>
  <si>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</si>
  <si>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</si>
  <si>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</si>
  <si>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</si>
  <si>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</si>
  <si>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</si>
  <si>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</si>
  <si>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</si>
  <si>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</si>
  <si>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</si>
  <si>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</si>
  <si>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</si>
  <si>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</si>
  <si>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</si>
  <si>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</si>
  <si>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</si>
  <si>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</si>
  <si>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</si>
  <si>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</si>
  <si>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</si>
  <si>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</si>
  <si>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</si>
  <si>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</si>
  <si>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</si>
  <si>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</si>
  <si>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</si>
  <si>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</si>
  <si>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</si>
  <si>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</si>
  <si>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</si>
  <si>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</si>
  <si>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</si>
  <si>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</si>
  <si>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</si>
  <si>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</si>
  <si>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</si>
  <si>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</si>
  <si>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</si>
  <si>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</si>
  <si>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</si>
  <si>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</si>
  <si>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</si>
  <si>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</si>
  <si>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</si>
  <si>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</si>
  <si>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</si>
  <si>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</si>
  <si>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</si>
  <si>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</si>
  <si>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</si>
  <si>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</si>
  <si>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</si>
  <si>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</si>
  <si>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</si>
  <si>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</si>
  <si>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</si>
  <si>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</si>
  <si>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</si>
  <si>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</si>
  <si>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</si>
  <si>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</si>
  <si>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</si>
  <si>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</si>
  <si>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</si>
  <si>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</si>
  <si>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</si>
  <si>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</si>
  <si>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</si>
  <si>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</si>
  <si>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</si>
  <si>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</si>
  <si>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</si>
  <si>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</si>
  <si>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</si>
  <si>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</si>
  <si>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</si>
  <si>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</si>
  <si>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</si>
  <si>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</si>
  <si>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</si>
  <si>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</si>
  <si>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</si>
  <si>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</si>
  <si>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</si>
  <si>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</si>
  <si>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</si>
  <si>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</si>
  <si>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</si>
  <si>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</si>
  <si>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</si>
  <si>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</si>
  <si>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</si>
  <si>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</si>
  <si>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</si>
  <si>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</si>
  <si>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</si>
  <si>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</si>
  <si>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</si>
  <si>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</si>
  <si>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</si>
  <si>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</si>
  <si>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</si>
  <si>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</si>
  <si>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</si>
  <si>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</si>
  <si>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</si>
  <si>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</si>
  <si>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</si>
  <si>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</si>
  <si>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</si>
  <si>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</si>
  <si>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</si>
  <si>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</si>
  <si>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</si>
  <si>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</si>
  <si>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</si>
  <si>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</si>
  <si>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</si>
  <si>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</si>
  <si>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</si>
  <si>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</si>
  <si>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</si>
  <si>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</si>
  <si>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</si>
  <si>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</si>
  <si>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</si>
  <si>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</si>
  <si>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</si>
  <si>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</si>
  <si>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</si>
  <si>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</si>
  <si>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</si>
  <si>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</si>
  <si>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</si>
  <si>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</si>
  <si>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</si>
  <si>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</si>
  <si>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</si>
  <si>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</si>
  <si>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</si>
  <si>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</si>
  <si>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</si>
  <si>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</si>
  <si>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</si>
  <si>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</si>
  <si>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</si>
  <si>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</si>
  <si>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</si>
  <si>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</si>
  <si>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</si>
  <si>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</si>
  <si>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</si>
  <si>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</si>
  <si>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</si>
  <si>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</si>
  <si>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</si>
  <si>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</si>
  <si>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</si>
  <si>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</si>
  <si>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</si>
  <si>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</si>
  <si>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</si>
  <si>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</si>
  <si>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</si>
  <si>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</si>
  <si>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</si>
  <si>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</si>
  <si>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</si>
  <si>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</si>
  <si>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</si>
  <si>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</si>
  <si>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</si>
  <si>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</si>
  <si>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</si>
  <si>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</si>
  <si>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</si>
  <si>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</si>
  <si>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</si>
  <si>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</si>
  <si>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</si>
  <si>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</si>
  <si>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</si>
  <si>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</si>
  <si>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</si>
  <si>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</si>
  <si>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</si>
  <si>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</si>
  <si>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</si>
  <si>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</si>
  <si>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</si>
  <si>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</si>
  <si>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</si>
  <si>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</si>
  <si>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</si>
  <si>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</si>
  <si>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</si>
  <si>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</si>
  <si>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</si>
  <si>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</si>
  <si>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</si>
  <si>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</si>
  <si>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</si>
  <si>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</si>
  <si>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</si>
  <si>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</si>
  <si>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</si>
  <si>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</si>
  <si>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</si>
  <si>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</si>
  <si>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</si>
  <si>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</si>
  <si>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</si>
  <si>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</si>
  <si>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</si>
  <si>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</si>
  <si>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</si>
  <si>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</si>
  <si>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</si>
  <si>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</si>
  <si>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</si>
  <si>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</si>
  <si>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</si>
  <si>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</si>
  <si>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</si>
  <si>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</si>
  <si>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</si>
  <si>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</si>
  <si>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</si>
  <si>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</si>
  <si>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</si>
  <si>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</si>
  <si>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</si>
  <si>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</si>
  <si>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</si>
  <si>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</si>
  <si>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</si>
  <si>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</si>
  <si>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</si>
  <si>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</si>
  <si>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</si>
  <si>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</si>
  <si>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</si>
  <si>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</si>
  <si>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</si>
  <si>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</si>
  <si>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</si>
  <si>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</si>
  <si>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</si>
  <si>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</si>
  <si>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</si>
  <si>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</si>
  <si>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</si>
  <si>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</si>
  <si>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</si>
  <si>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</si>
  <si>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</si>
  <si>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</si>
  <si>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</si>
  <si>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</si>
  <si>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</si>
  <si>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</si>
  <si>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</si>
  <si>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</si>
  <si>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</si>
  <si>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</si>
  <si>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</si>
  <si>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</si>
  <si>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</si>
  <si>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</si>
  <si>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</si>
  <si>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</si>
  <si>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</si>
  <si>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</si>
  <si>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</si>
  <si>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</si>
  <si>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</si>
  <si>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</si>
  <si>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</si>
  <si>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</si>
  <si>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</si>
  <si>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</si>
  <si>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</si>
  <si>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</si>
  <si>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</si>
  <si>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</si>
  <si>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</si>
  <si>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</si>
  <si>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</si>
  <si>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</si>
  <si>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</si>
  <si>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</si>
  <si>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</si>
  <si>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</si>
  <si>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</si>
  <si>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</si>
  <si>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</si>
  <si>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</si>
  <si>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</si>
  <si>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</si>
  <si>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</si>
  <si>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</si>
  <si>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</si>
  <si>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</si>
  <si>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</si>
  <si>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</si>
  <si>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</si>
  <si>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</si>
  <si>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</si>
  <si>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</si>
  <si>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</si>
  <si>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</si>
  <si>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</si>
  <si>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</si>
  <si>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</si>
  <si>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</si>
  <si>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</si>
  <si>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</si>
  <si>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</si>
  <si>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</si>
  <si>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</si>
  <si>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</si>
  <si>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</si>
  <si>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</si>
  <si>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</si>
  <si>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</si>
  <si>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</si>
  <si>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</si>
  <si>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</si>
  <si>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</si>
  <si>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</si>
  <si>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</si>
  <si>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</si>
  <si>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</si>
  <si>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</si>
  <si>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</si>
  <si>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</si>
  <si>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</si>
  <si>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</si>
  <si>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</si>
  <si>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</si>
  <si>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</si>
  <si>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</si>
  <si>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</si>
  <si>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</si>
  <si>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</si>
  <si>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</si>
  <si>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</si>
  <si>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</si>
  <si>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</si>
  <si>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</si>
  <si>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</si>
  <si>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</si>
  <si>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</si>
  <si>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</si>
  <si>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</si>
  <si>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</si>
  <si>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</si>
  <si>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</si>
  <si>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</si>
  <si>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</si>
  <si>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</si>
  <si>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</si>
  <si>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</si>
  <si>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</si>
  <si>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</si>
  <si>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</si>
  <si>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</si>
  <si>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</si>
  <si>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</si>
  <si>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</si>
  <si>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</si>
  <si>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</si>
  <si>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</si>
  <si>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</si>
  <si>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</si>
  <si>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</si>
  <si>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</si>
  <si>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</si>
  <si>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</si>
  <si>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</si>
  <si>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</si>
  <si>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</si>
  <si>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</si>
  <si>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</si>
  <si>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</si>
  <si>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</si>
  <si>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</si>
  <si>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</si>
  <si>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</si>
  <si>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</si>
  <si>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</si>
  <si>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</si>
  <si>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</si>
  <si>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</si>
  <si>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</si>
  <si>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</si>
  <si>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</si>
  <si>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</si>
  <si>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</si>
  <si>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</si>
  <si>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</si>
  <si>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</si>
  <si>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</si>
  <si>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</si>
  <si>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</si>
  <si>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</si>
  <si>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</si>
  <si>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</si>
  <si>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</si>
  <si>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</si>
  <si>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</si>
  <si>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</si>
  <si>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</si>
  <si>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</si>
  <si>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</si>
  <si>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</si>
  <si>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</si>
  <si>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</si>
  <si>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</si>
  <si>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</si>
  <si>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</si>
  <si>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</si>
  <si>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</si>
  <si>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</si>
  <si>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</si>
  <si>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</si>
  <si>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</si>
  <si>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</si>
  <si>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</si>
  <si>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</si>
  <si>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</si>
  <si>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</si>
  <si>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</si>
  <si>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</si>
  <si>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</si>
  <si>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</si>
  <si>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</si>
  <si>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</si>
  <si>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</si>
  <si>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</si>
  <si>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</si>
  <si>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</si>
  <si>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</si>
  <si>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</si>
  <si>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</si>
  <si>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</si>
  <si>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</si>
  <si>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</si>
  <si>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</si>
  <si>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</si>
  <si>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</si>
  <si>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</si>
  <si>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</si>
  <si>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</si>
  <si>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</si>
  <si>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</si>
  <si>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</si>
  <si>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</si>
  <si>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</si>
  <si>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</si>
  <si>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</si>
  <si>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</si>
  <si>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</si>
  <si>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</si>
  <si>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</si>
  <si>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</si>
  <si>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</si>
  <si>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</si>
  <si>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</si>
  <si>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</si>
  <si>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</si>
  <si>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</si>
  <si>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</si>
  <si>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</si>
  <si>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</si>
  <si>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</si>
  <si>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</si>
  <si>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</si>
  <si>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</si>
  <si>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</si>
  <si>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</si>
  <si>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</si>
  <si>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</si>
  <si>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</si>
  <si>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</si>
  <si>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</si>
  <si>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</si>
  <si>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</si>
  <si>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</si>
  <si>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</si>
  <si>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</si>
  <si>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</si>
  <si>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</si>
  <si>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</si>
  <si>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</si>
  <si>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</si>
  <si>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</si>
  <si>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</si>
  <si>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</si>
  <si>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</si>
  <si>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</si>
  <si>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</si>
  <si>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</si>
  <si>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</si>
  <si>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</si>
  <si>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</si>
  <si>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</si>
  <si>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</si>
  <si>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</si>
  <si>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</si>
  <si>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</si>
  <si>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</si>
  <si>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</si>
  <si>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</si>
  <si>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</si>
  <si>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</si>
  <si>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</si>
  <si>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</si>
  <si>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</si>
  <si>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</si>
  <si>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</si>
  <si>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</si>
  <si>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</si>
  <si>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</si>
  <si>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</si>
  <si>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</si>
  <si>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</si>
  <si>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</si>
  <si>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</si>
  <si>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</si>
  <si>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</si>
  <si>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</si>
  <si>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</si>
  <si>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</si>
  <si>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</si>
  <si>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</si>
  <si>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</si>
  <si>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</si>
  <si>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</si>
  <si>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</si>
  <si>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</si>
  <si>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</si>
  <si>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</si>
  <si>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</si>
  <si>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</si>
  <si>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</si>
  <si>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</si>
  <si>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</si>
  <si>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</si>
  <si>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</si>
  <si>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</si>
  <si>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</si>
  <si>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</si>
  <si>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</si>
  <si>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</si>
  <si>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</si>
  <si>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</si>
  <si>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</si>
  <si>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</si>
  <si>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</si>
  <si>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</si>
  <si>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</si>
  <si>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</si>
  <si>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</si>
  <si>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</si>
  <si>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</si>
  <si>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</si>
  <si>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</si>
  <si>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</si>
  <si>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</si>
  <si>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</si>
  <si>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</si>
  <si>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</si>
  <si>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</si>
  <si>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</si>
  <si>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</si>
  <si>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</si>
  <si>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</si>
  <si>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</si>
  <si>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</si>
  <si>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</si>
  <si>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</si>
  <si>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</si>
  <si>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</si>
  <si>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</si>
  <si>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</si>
  <si>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</si>
  <si>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</si>
  <si>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</si>
  <si>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</si>
  <si>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</si>
  <si>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</si>
  <si>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</si>
  <si>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</si>
  <si>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</si>
  <si>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</si>
  <si>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</si>
  <si>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</si>
  <si>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</si>
  <si>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</si>
  <si>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</si>
  <si>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</si>
  <si>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</si>
  <si>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</si>
  <si>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</si>
  <si>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</si>
  <si>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</si>
  <si>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</si>
  <si>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</si>
  <si>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</si>
  <si>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</si>
  <si>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</si>
  <si>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</si>
  <si>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</si>
  <si>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</si>
  <si>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</si>
  <si>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</si>
  <si>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</si>
  <si>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</si>
  <si>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</si>
  <si>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</si>
  <si>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</si>
  <si>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</si>
  <si>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</si>
  <si>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</si>
  <si>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</si>
  <si>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</si>
  <si>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</si>
  <si>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</si>
  <si>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</si>
  <si>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</si>
  <si>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</si>
  <si>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</si>
  <si>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</si>
  <si>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</si>
  <si>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</si>
  <si>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</si>
  <si>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</si>
  <si>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</si>
  <si>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</si>
  <si>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</si>
  <si>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</si>
  <si>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</si>
  <si>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</si>
  <si>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</si>
  <si>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</si>
  <si>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</si>
  <si>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</si>
  <si>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</si>
  <si>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</si>
  <si>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</si>
  <si>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</si>
  <si>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</si>
  <si>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</si>
  <si>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</si>
  <si>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</si>
  <si>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</si>
  <si>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</si>
  <si>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</si>
  <si>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</si>
  <si>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</si>
  <si>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</si>
  <si>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</si>
  <si>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</si>
  <si>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</si>
  <si>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</si>
  <si>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</si>
  <si>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</si>
  <si>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</si>
  <si>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</si>
  <si>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</si>
  <si>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</si>
  <si>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</si>
  <si>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</si>
  <si>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</si>
  <si>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</si>
  <si>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</si>
  <si>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</si>
  <si>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</si>
  <si>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</si>
  <si>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</si>
  <si>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</si>
  <si>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</si>
  <si>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</si>
  <si>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</si>
  <si>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</si>
  <si>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</si>
  <si>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</si>
  <si>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</si>
  <si>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</si>
  <si>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</si>
  <si>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</si>
  <si>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</si>
  <si>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</si>
  <si>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</si>
  <si>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</si>
  <si>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</si>
  <si>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</si>
  <si>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</si>
  <si>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</si>
  <si>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</si>
  <si>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</si>
  <si>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</si>
  <si>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</si>
  <si>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</si>
  <si>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</si>
  <si>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</si>
  <si>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</si>
  <si>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</si>
  <si>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</si>
  <si>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</si>
  <si>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</si>
  <si>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</si>
  <si>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</si>
  <si>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</si>
  <si>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</si>
  <si>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</si>
  <si>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</si>
  <si>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</si>
  <si>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</si>
  <si>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</si>
  <si>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</si>
  <si>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</si>
  <si>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</si>
  <si>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</si>
  <si>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</si>
  <si>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</si>
  <si>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</si>
  <si>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</si>
  <si>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</si>
  <si>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</si>
  <si>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</si>
  <si>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</si>
  <si>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</si>
  <si>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</si>
  <si>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</si>
  <si>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</si>
  <si>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</si>
  <si>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</si>
  <si>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</si>
  <si>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</si>
  <si>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</si>
  <si>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</si>
  <si>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</si>
  <si>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</si>
  <si>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</si>
  <si>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</si>
  <si>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</si>
  <si>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</si>
  <si>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</si>
  <si>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</si>
  <si>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</si>
  <si>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</si>
  <si>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</si>
  <si>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</si>
  <si>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</si>
  <si>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</si>
  <si>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</si>
  <si>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</si>
  <si>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</si>
  <si>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</si>
  <si>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</si>
  <si>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</si>
  <si>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</si>
  <si>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</si>
  <si>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</si>
  <si>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</si>
  <si>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</si>
  <si>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</si>
  <si>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</si>
  <si>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</si>
  <si>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</si>
  <si>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</si>
  <si>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</si>
  <si>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</si>
  <si>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</si>
  <si>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</si>
  <si>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</si>
  <si>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</si>
  <si>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</si>
  <si>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</si>
  <si>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</si>
  <si>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</si>
  <si>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</si>
  <si>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</si>
  <si>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</si>
  <si>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</si>
  <si>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</si>
  <si>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</si>
  <si>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</si>
  <si>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</si>
  <si>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</si>
  <si>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</si>
  <si>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</si>
  <si>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</si>
  <si>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</si>
  <si>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</si>
  <si>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</si>
  <si>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</si>
  <si>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</si>
  <si>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</si>
  <si>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</si>
  <si>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</si>
  <si>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</si>
  <si>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</si>
  <si>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</si>
  <si>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</si>
  <si>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</si>
  <si>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</si>
  <si>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</si>
  <si>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</si>
  <si>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</si>
  <si>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</si>
  <si>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</si>
  <si>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</si>
  <si>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</si>
  <si>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</si>
  <si>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</si>
  <si>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</si>
  <si>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</si>
  <si>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</si>
  <si>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</si>
  <si>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</si>
  <si>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</si>
  <si>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</si>
  <si>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</si>
  <si>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</si>
  <si>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</si>
  <si>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</si>
  <si>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</si>
  <si>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</si>
  <si>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</si>
  <si>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</si>
  <si>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</si>
  <si>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</si>
  <si>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</si>
  <si>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</si>
  <si>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</si>
  <si>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</si>
  <si>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</si>
  <si>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</si>
  <si>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</si>
  <si>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</si>
  <si>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</si>
  <si>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</si>
  <si>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</si>
  <si>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</si>
  <si>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</si>
  <si>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</si>
  <si>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</si>
  <si>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</si>
  <si>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</si>
  <si>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</si>
  <si>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</si>
  <si>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</si>
  <si>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</si>
  <si>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</si>
  <si>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</si>
  <si>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</si>
  <si>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</si>
  <si>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</si>
  <si>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</si>
  <si>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</si>
  <si>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</si>
  <si>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</si>
  <si>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</si>
  <si>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</si>
  <si>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</si>
  <si>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</si>
  <si>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</si>
  <si>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</si>
  <si>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</si>
  <si>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</si>
  <si>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</si>
  <si>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</si>
  <si>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</si>
  <si>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</si>
  <si>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</si>
  <si>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</si>
  <si>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</si>
  <si>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</si>
  <si>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</si>
  <si>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</si>
  <si>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</si>
  <si>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</si>
  <si>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</si>
  <si>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</si>
  <si>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</si>
  <si>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</si>
  <si>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</si>
  <si>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</si>
  <si>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</si>
  <si>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</si>
  <si>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</si>
  <si>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</si>
  <si>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</si>
  <si>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</si>
  <si>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</si>
  <si>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</si>
  <si>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</si>
  <si>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</si>
  <si>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</si>
  <si>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</si>
  <si>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</si>
  <si>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</si>
  <si>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</si>
  <si>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</si>
  <si>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</si>
  <si>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</si>
  <si>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</si>
  <si>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</si>
  <si>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</si>
  <si>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</si>
  <si>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</si>
  <si>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</si>
  <si>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</si>
  <si>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</si>
  <si>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</si>
  <si>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</si>
  <si>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</si>
  <si>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</si>
  <si>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</si>
  <si>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</si>
  <si>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</si>
  <si>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</si>
  <si>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</si>
  <si>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</si>
  <si>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</si>
  <si>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</si>
  <si>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</si>
  <si>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</si>
  <si>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</si>
  <si>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</si>
  <si>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</si>
  <si>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</si>
  <si>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</si>
  <si>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</si>
  <si>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</si>
  <si>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</si>
  <si>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</si>
  <si>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</si>
  <si>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</si>
  <si>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</si>
  <si>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</si>
  <si>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</si>
  <si>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</si>
  <si>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</si>
  <si>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</si>
  <si>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</si>
  <si>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</si>
  <si>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</si>
  <si>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</si>
  <si>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</si>
  <si>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</si>
  <si>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</si>
  <si>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</si>
  <si>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</si>
  <si>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</si>
  <si>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</si>
  <si>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</si>
  <si>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</si>
  <si>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</si>
  <si>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</si>
  <si>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</si>
  <si>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</si>
  <si>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</si>
  <si>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</si>
  <si>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</si>
  <si>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</si>
  <si>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</si>
  <si>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</si>
  <si>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</si>
  <si>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</si>
  <si>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</si>
  <si>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</si>
  <si>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</si>
  <si>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</si>
  <si>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</si>
  <si>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</si>
  <si>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</si>
  <si>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</si>
  <si>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</si>
  <si>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</si>
  <si>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</si>
  <si>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</si>
  <si>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</si>
  <si>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</si>
  <si>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</si>
  <si>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</si>
  <si>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</si>
  <si>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</si>
  <si>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</si>
  <si>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</si>
  <si>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</si>
  <si>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</si>
  <si>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</si>
  <si>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</si>
  <si>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</si>
  <si>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</si>
  <si>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</si>
  <si>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</si>
  <si>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</si>
  <si>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</si>
  <si>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</si>
  <si>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</si>
  <si>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</si>
  <si>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</si>
  <si>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</si>
  <si>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</si>
  <si>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</si>
  <si>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</si>
  <si>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</si>
  <si>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</si>
  <si>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</si>
  <si>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</si>
  <si>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</si>
  <si>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</si>
  <si>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</si>
  <si>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</si>
  <si>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</si>
  <si>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</si>
  <si>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</si>
  <si>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</si>
  <si>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</si>
  <si>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</si>
  <si>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</si>
  <si>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</si>
  <si>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</si>
  <si>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</si>
  <si>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</si>
  <si>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</si>
  <si>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</si>
  <si>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</si>
  <si>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</si>
  <si>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</si>
  <si>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</si>
  <si>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</si>
  <si>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</si>
  <si>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</si>
  <si>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</si>
  <si>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</si>
  <si>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</si>
  <si>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</si>
  <si>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</si>
  <si>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</si>
  <si>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</si>
  <si>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</si>
  <si>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</si>
  <si>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</si>
  <si>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</si>
  <si>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</si>
  <si>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</si>
  <si>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</si>
  <si>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</si>
  <si>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</si>
  <si>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</si>
  <si>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</si>
  <si>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</si>
  <si>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</si>
  <si>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</si>
  <si>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</si>
  <si>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</si>
  <si>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</si>
  <si>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</si>
  <si>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</si>
  <si>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</si>
  <si>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</si>
  <si>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</si>
  <si>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</si>
  <si>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</si>
  <si>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</si>
  <si>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</si>
  <si>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</si>
  <si>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</si>
  <si>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</si>
  <si>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</si>
  <si>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</si>
  <si>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</si>
  <si>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</si>
  <si>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</si>
  <si>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</si>
  <si>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</si>
  <si>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</si>
  <si>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</si>
  <si>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</si>
  <si>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</si>
  <si>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</si>
  <si>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</si>
  <si>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</si>
  <si>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</si>
  <si>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</si>
  <si>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</si>
  <si>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</si>
  <si>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</si>
  <si>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</si>
  <si>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</si>
  <si>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</si>
  <si>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</si>
  <si>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</si>
  <si>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</si>
  <si>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</si>
  <si>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</si>
  <si>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</si>
  <si>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</si>
  <si>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</si>
  <si>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</si>
  <si>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</si>
  <si>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</si>
  <si>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</si>
  <si>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</si>
  <si>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</si>
  <si>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</si>
  <si>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</si>
  <si>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</si>
  <si>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</si>
  <si>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</si>
  <si>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</si>
  <si>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</si>
  <si>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</si>
  <si>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</si>
  <si>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</si>
  <si>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</si>
  <si>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</si>
  <si>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</si>
  <si>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</si>
  <si>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</si>
  <si>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</si>
  <si>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</si>
  <si>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</si>
  <si>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</si>
  <si>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</si>
  <si>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</si>
  <si>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</si>
  <si>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</si>
  <si>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</si>
  <si>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</si>
  <si>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</si>
  <si>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</si>
  <si>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</si>
  <si>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</si>
  <si>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</si>
  <si>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</si>
  <si>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</si>
  <si>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</si>
  <si>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</si>
  <si>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</si>
  <si>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</si>
  <si>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</si>
  <si>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</si>
  <si>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</si>
  <si>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</si>
  <si>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</si>
  <si>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</si>
  <si>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</si>
  <si>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</si>
  <si>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</si>
  <si>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</si>
  <si>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</si>
  <si>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</si>
  <si>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</si>
  <si>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</si>
  <si>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</si>
  <si>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</si>
  <si>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</si>
  <si>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</si>
  <si>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</si>
  <si>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</si>
  <si>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</si>
  <si>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</si>
  <si>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</si>
  <si>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</si>
  <si>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</si>
  <si>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</si>
  <si>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</si>
  <si>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</si>
  <si>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</si>
  <si>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</si>
  <si>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</si>
  <si>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</si>
  <si>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</si>
  <si>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</si>
  <si>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</si>
  <si>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</si>
  <si>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</si>
  <si>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</si>
  <si>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</si>
  <si>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</si>
  <si>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</si>
  <si>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</si>
  <si>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</si>
  <si>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</si>
  <si>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</si>
  <si>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</si>
  <si>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</si>
  <si>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</si>
  <si>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</si>
  <si>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</si>
  <si>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</si>
  <si>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</si>
  <si>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</si>
  <si>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</si>
  <si>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</si>
  <si>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</si>
  <si>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</si>
  <si>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</si>
  <si>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</si>
  <si>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</si>
  <si>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</si>
  <si>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</si>
  <si>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</si>
  <si>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</si>
  <si>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</si>
  <si>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</si>
  <si>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</si>
  <si>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</si>
  <si>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</si>
  <si>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</si>
  <si>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</si>
  <si>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</si>
  <si>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</si>
  <si>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</si>
  <si>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</si>
  <si>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</si>
  <si>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</si>
  <si>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</si>
  <si>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</si>
  <si>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</si>
  <si>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</si>
  <si>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</si>
  <si>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</si>
  <si>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</si>
  <si>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</si>
  <si>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</si>
  <si>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</si>
  <si>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</si>
  <si>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</si>
  <si>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</si>
  <si>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</si>
  <si>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</si>
  <si>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</si>
  <si>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</si>
  <si>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</si>
  <si>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</si>
  <si>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</si>
  <si>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</si>
  <si>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</si>
  <si>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</si>
  <si>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</si>
  <si>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</si>
  <si>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</si>
  <si>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</si>
  <si>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</si>
  <si>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</si>
  <si>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</si>
  <si>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</si>
  <si>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</si>
  <si>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</si>
  <si>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</si>
  <si>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</si>
  <si>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</si>
  <si>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</si>
  <si>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</si>
  <si>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</si>
  <si>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</si>
  <si>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</si>
  <si>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</si>
  <si>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</si>
  <si>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</si>
  <si>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</si>
  <si>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</si>
  <si>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</si>
  <si>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</si>
  <si>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</si>
  <si>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</si>
  <si>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</si>
  <si>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</si>
  <si>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</si>
  <si>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</si>
  <si>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</si>
  <si>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</si>
  <si>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</si>
  <si>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</si>
  <si>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</si>
  <si>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</si>
  <si>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</si>
  <si>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</si>
  <si>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</si>
  <si>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</si>
  <si>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</si>
  <si>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</si>
  <si>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</si>
  <si>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</si>
  <si>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</si>
  <si>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</si>
  <si>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</si>
  <si>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</si>
  <si>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</si>
  <si>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</si>
  <si>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</si>
  <si>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</si>
  <si>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</si>
  <si>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</si>
  <si>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</si>
  <si>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</si>
  <si>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</si>
  <si>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</si>
  <si>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</si>
  <si>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</si>
  <si>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</si>
  <si>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</si>
  <si>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</si>
  <si>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</si>
  <si>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</si>
  <si>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</si>
  <si>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</si>
  <si>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</si>
  <si>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</si>
  <si>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</si>
  <si>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</si>
  <si>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</si>
  <si>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</si>
  <si>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</si>
  <si>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</si>
  <si>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</si>
  <si>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</si>
  <si>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</si>
  <si>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</si>
  <si>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</si>
  <si>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</si>
  <si>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</si>
  <si>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</si>
  <si>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</si>
  <si>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</si>
  <si>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</si>
  <si>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</si>
  <si>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</si>
  <si>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</si>
  <si>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</si>
  <si>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</si>
  <si>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</si>
  <si>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</si>
  <si>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</si>
  <si>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</si>
  <si>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</si>
  <si>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</si>
  <si>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</si>
  <si>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</si>
  <si>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</si>
  <si>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</si>
  <si>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</si>
  <si>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</si>
  <si>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</si>
  <si>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</si>
  <si>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</si>
  <si>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</si>
  <si>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</si>
  <si>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</si>
  <si>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</si>
  <si>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</si>
  <si>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</si>
  <si>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</si>
  <si>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</si>
  <si>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</si>
  <si>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</si>
  <si>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</si>
  <si>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</si>
  <si>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</si>
  <si>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</si>
  <si>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</si>
  <si>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</si>
  <si>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</si>
  <si>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</si>
  <si>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</si>
  <si>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</si>
  <si>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</si>
  <si>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</si>
  <si>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</si>
  <si>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</si>
  <si>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</si>
  <si>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</si>
  <si>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</si>
  <si>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</si>
  <si>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</si>
  <si>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</si>
  <si>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</si>
  <si>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</si>
  <si>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</si>
  <si>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</si>
  <si>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</si>
  <si>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</si>
  <si>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</si>
  <si>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</si>
  <si>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</si>
  <si>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</si>
  <si>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</si>
  <si>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</si>
  <si>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</si>
  <si>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</si>
  <si>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</si>
  <si>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</si>
  <si>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</si>
  <si>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</si>
  <si>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</si>
  <si>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</si>
  <si>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</si>
  <si>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</si>
  <si>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</si>
  <si>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</si>
  <si>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</si>
  <si>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</si>
  <si>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</si>
  <si>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</si>
  <si>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</si>
  <si>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</si>
  <si>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</si>
  <si>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</si>
  <si>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</si>
  <si>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</si>
  <si>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</si>
  <si>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</si>
  <si>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</si>
  <si>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</si>
  <si>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</si>
  <si>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</si>
  <si>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</si>
  <si>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</si>
  <si>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</si>
  <si>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</si>
  <si>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</si>
  <si>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</si>
  <si>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</si>
  <si>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</si>
  <si>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</si>
  <si>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</si>
  <si>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</si>
  <si>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</si>
  <si>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</si>
  <si>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</si>
  <si>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</si>
  <si>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</si>
  <si>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</si>
  <si>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</si>
  <si>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</si>
  <si>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</si>
  <si>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</si>
  <si>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</si>
  <si>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</si>
  <si>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</si>
  <si>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</si>
  <si>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</si>
  <si>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</si>
  <si>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</si>
  <si>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</si>
  <si>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</si>
  <si>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</si>
  <si>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</si>
  <si>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</si>
  <si>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</si>
  <si>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</si>
  <si>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</si>
  <si>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</si>
  <si>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</si>
  <si>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</si>
  <si>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</si>
  <si>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</si>
  <si>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</si>
  <si>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</si>
  <si>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</si>
  <si>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</si>
  <si>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</si>
  <si>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</si>
  <si>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</si>
  <si>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</si>
  <si>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</si>
  <si>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</si>
  <si>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</si>
  <si>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</si>
  <si>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</si>
  <si>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</si>
  <si>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</si>
  <si>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</si>
  <si>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</si>
  <si>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</si>
  <si>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</si>
  <si>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</si>
  <si>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</si>
  <si>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</si>
  <si>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</si>
  <si>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</si>
  <si>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</si>
  <si>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</si>
  <si>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</si>
  <si>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</si>
  <si>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</si>
  <si>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</si>
  <si>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</si>
  <si>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</si>
  <si>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</si>
  <si>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</si>
  <si>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</si>
  <si>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</si>
  <si>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</si>
  <si>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</si>
  <si>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</si>
  <si>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</si>
  <si>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</si>
  <si>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</si>
  <si>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</si>
  <si>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</si>
  <si>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</si>
  <si>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</si>
  <si>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</si>
  <si>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</si>
  <si>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</si>
  <si>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</si>
  <si>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</si>
  <si>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</si>
  <si>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</si>
  <si>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</si>
  <si>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</si>
  <si>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</si>
  <si>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</si>
  <si>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</si>
  <si>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</si>
  <si>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</si>
  <si>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</si>
  <si>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</si>
  <si>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</si>
  <si>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</si>
  <si>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</si>
  <si>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</si>
  <si>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</si>
  <si>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</si>
  <si>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</si>
  <si>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</si>
  <si>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</si>
  <si>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</si>
  <si>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</si>
  <si>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</si>
  <si>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</si>
  <si>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</si>
  <si>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</si>
  <si>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</si>
  <si>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</si>
  <si>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</si>
  <si>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</si>
  <si>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</si>
  <si>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</si>
  <si>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</si>
  <si>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</si>
  <si>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</si>
  <si>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</si>
  <si>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</si>
  <si>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</si>
  <si>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</si>
  <si>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</si>
  <si>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</si>
  <si>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</si>
  <si>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</si>
  <si>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</si>
  <si>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</si>
  <si>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</si>
  <si>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</si>
  <si>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</si>
  <si>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</si>
  <si>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</si>
  <si>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</si>
  <si>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</si>
  <si>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</si>
  <si>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</si>
  <si>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</si>
  <si>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</si>
  <si>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</si>
  <si>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</si>
  <si>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</si>
  <si>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</si>
  <si>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</si>
  <si>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</si>
  <si>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</si>
  <si>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</si>
  <si>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</si>
  <si>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</si>
  <si>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</si>
  <si>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</si>
  <si>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</si>
  <si>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</si>
  <si>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</si>
  <si>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</si>
  <si>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</si>
  <si>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</si>
  <si>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</si>
  <si>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</si>
  <si>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</si>
  <si>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</si>
  <si>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</si>
  <si>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</si>
  <si>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</si>
  <si>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</si>
  <si>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</si>
  <si>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</si>
  <si>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</si>
  <si>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</si>
  <si>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</si>
  <si>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</si>
  <si>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</si>
  <si>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</si>
  <si>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</si>
  <si>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</si>
  <si>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</si>
  <si>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</si>
  <si>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</si>
  <si>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</si>
  <si>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</si>
  <si>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</si>
  <si>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</si>
  <si>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</si>
  <si>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</si>
  <si>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</si>
  <si>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</si>
  <si>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</si>
  <si>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</si>
  <si>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</si>
  <si>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</si>
  <si>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</si>
  <si>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</si>
  <si>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</si>
  <si>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</si>
  <si>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</si>
  <si>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</si>
  <si>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</si>
  <si>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</si>
  <si>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</si>
  <si>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</si>
  <si>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</si>
  <si>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</si>
  <si>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</si>
  <si>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</si>
  <si>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</si>
  <si>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</si>
  <si>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</si>
  <si>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</si>
  <si>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</si>
  <si>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</si>
  <si>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</si>
  <si>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</si>
  <si>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</si>
  <si>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</si>
  <si>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</si>
  <si>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</si>
  <si>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</si>
  <si>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</si>
  <si>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</si>
  <si>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</si>
  <si>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</si>
  <si>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</si>
  <si>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</si>
  <si>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</si>
  <si>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</si>
  <si>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</si>
  <si>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</si>
  <si>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</si>
  <si>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</si>
  <si>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</si>
  <si>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</si>
  <si>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</si>
  <si>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</si>
  <si>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</si>
  <si>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</si>
  <si>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</si>
  <si>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</si>
  <si>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</si>
  <si>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</si>
  <si>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</si>
  <si>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</si>
  <si>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</si>
  <si>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</si>
  <si>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</si>
  <si>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</si>
  <si>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</si>
  <si>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</si>
  <si>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</si>
  <si>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</si>
  <si>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</si>
  <si>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</si>
  <si>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</si>
  <si>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</si>
  <si>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</si>
  <si>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</si>
  <si>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</si>
  <si>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</si>
  <si>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</si>
  <si>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</si>
  <si>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</si>
  <si>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</si>
  <si>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</si>
  <si>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</si>
  <si>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</si>
  <si>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</si>
  <si>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</si>
  <si>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</si>
  <si>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</si>
  <si>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</si>
  <si>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</si>
  <si>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</si>
  <si>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</si>
  <si>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</si>
  <si>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</si>
  <si>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</si>
  <si>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</si>
  <si>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</si>
  <si>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</si>
  <si>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</si>
  <si>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</si>
  <si>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</si>
  <si>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</si>
  <si>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</si>
  <si>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</si>
  <si>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</si>
  <si>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</si>
  <si>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</si>
  <si>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</si>
  <si>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</si>
  <si>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</si>
  <si>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</si>
  <si>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</si>
  <si>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</si>
  <si>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</si>
  <si>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</si>
  <si>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</si>
  <si>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</si>
  <si>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</si>
  <si>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</si>
  <si>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</si>
  <si>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</si>
  <si>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</si>
  <si>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</si>
  <si>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</si>
  <si>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</si>
  <si>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</si>
  <si>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</si>
  <si>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</si>
  <si>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</si>
  <si>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</si>
  <si>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</si>
  <si>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</si>
  <si>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</si>
  <si>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</si>
  <si>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</si>
  <si>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</si>
  <si>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</si>
  <si>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</si>
  <si>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</si>
  <si>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</si>
  <si>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</si>
  <si>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</si>
  <si>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</si>
  <si>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</si>
  <si>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</si>
  <si>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</si>
  <si>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</si>
  <si>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</si>
  <si>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</si>
  <si>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</si>
  <si>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</si>
  <si>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</si>
  <si>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</si>
  <si>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</si>
  <si>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</si>
  <si>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</si>
  <si>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</si>
  <si>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</si>
  <si>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</si>
  <si>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</si>
  <si>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</si>
  <si>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</si>
  <si>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</si>
  <si>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</si>
  <si>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</si>
  <si>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</si>
  <si>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</si>
  <si>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</si>
  <si>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</si>
  <si>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</si>
  <si>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</si>
  <si>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</si>
  <si>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</si>
  <si>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</si>
  <si>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</si>
  <si>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</si>
  <si>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</si>
  <si>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</si>
  <si>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</si>
  <si>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</si>
  <si>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</si>
  <si>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</si>
  <si>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</si>
  <si>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</si>
  <si>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</si>
  <si>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</si>
  <si>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</si>
  <si>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</si>
  <si>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</si>
  <si>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</si>
  <si>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</si>
  <si>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</si>
  <si>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</si>
  <si>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</si>
  <si>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</si>
  <si>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</si>
  <si>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</si>
  <si>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</si>
  <si>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</si>
  <si>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</si>
  <si>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</si>
  <si>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</si>
  <si>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</si>
  <si>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</si>
  <si>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</si>
  <si>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</si>
  <si>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</si>
  <si>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</si>
  <si>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</si>
  <si>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</si>
  <si>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</si>
  <si>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</si>
  <si>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</si>
  <si>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</si>
  <si>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</si>
  <si>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</si>
  <si>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</si>
  <si>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</si>
  <si>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</si>
  <si>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</si>
  <si>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</si>
  <si>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</si>
  <si>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</si>
  <si>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</si>
  <si>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</si>
  <si>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</si>
  <si>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</si>
  <si>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</si>
  <si>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</si>
  <si>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</si>
  <si>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</si>
  <si>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</si>
  <si>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</si>
  <si>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</si>
  <si>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</si>
  <si>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</si>
  <si>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</si>
  <si>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</si>
  <si>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</si>
  <si>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</si>
  <si>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</si>
  <si>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</si>
  <si>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</si>
  <si>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</si>
  <si>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</si>
  <si>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</si>
  <si>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</si>
  <si>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</si>
  <si>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</si>
  <si>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</si>
  <si>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</si>
  <si>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</si>
  <si>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</si>
  <si>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</si>
  <si>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</si>
  <si>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</si>
  <si>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</si>
  <si>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</si>
  <si>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</si>
  <si>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</si>
  <si>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</si>
  <si>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</si>
  <si>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</si>
  <si>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</si>
  <si>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</si>
  <si>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</si>
  <si>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</si>
  <si>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</si>
  <si>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</si>
  <si>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</si>
  <si>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</si>
  <si>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</si>
  <si>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</si>
  <si>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</si>
  <si>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</si>
  <si>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</si>
  <si>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</si>
  <si>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</si>
  <si>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</si>
  <si>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</si>
  <si>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</si>
  <si>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</si>
  <si>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</si>
  <si>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</si>
  <si>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</si>
  <si>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</si>
  <si>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</si>
  <si>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</si>
  <si>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</si>
  <si>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</si>
  <si>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</si>
  <si>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</si>
  <si>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</si>
  <si>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</si>
  <si>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</si>
  <si>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</si>
  <si>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</si>
  <si>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</si>
  <si>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</si>
  <si>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</si>
  <si>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</si>
  <si>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</si>
  <si>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</si>
  <si>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</si>
  <si>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</si>
  <si>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</si>
  <si>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</si>
  <si>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</si>
  <si>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</si>
  <si>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</si>
  <si>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</si>
  <si>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</si>
  <si>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</si>
  <si>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</si>
  <si>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</si>
  <si>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</si>
  <si>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</si>
  <si>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</si>
  <si>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</si>
  <si>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</si>
  <si>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</si>
  <si>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</si>
  <si>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</si>
  <si>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</si>
  <si>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</si>
  <si>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</si>
  <si>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</si>
  <si>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</si>
  <si>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</si>
  <si>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</si>
  <si>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</si>
  <si>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</si>
  <si>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</si>
  <si>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</si>
  <si>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</si>
  <si>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</si>
  <si>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</si>
  <si>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</si>
  <si>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</si>
  <si>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</si>
  <si>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</si>
  <si>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</si>
  <si>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</si>
  <si>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</si>
  <si>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</si>
  <si>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</si>
  <si>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</si>
  <si>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</si>
  <si>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</si>
  <si>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</si>
  <si>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</si>
  <si>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</si>
  <si>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</si>
  <si>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</si>
  <si>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</si>
  <si>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</si>
  <si>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</si>
  <si>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</si>
  <si>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</si>
  <si>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</si>
  <si>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</si>
  <si>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</si>
  <si>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</si>
  <si>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</si>
  <si>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</si>
  <si>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</si>
  <si>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</si>
  <si>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</si>
  <si>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</si>
  <si>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</si>
  <si>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</si>
  <si>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</si>
  <si>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</si>
  <si>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</si>
  <si>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</si>
  <si>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</si>
  <si>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</si>
  <si>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</si>
  <si>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</si>
  <si>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</si>
  <si>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</si>
  <si>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</si>
  <si>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</si>
  <si>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</si>
  <si>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</si>
  <si>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</si>
  <si>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</si>
  <si>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</si>
  <si>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</si>
  <si>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</si>
  <si>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</si>
  <si>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</si>
  <si>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</si>
  <si>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</si>
  <si>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</si>
  <si>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</si>
  <si>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</si>
  <si>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</si>
  <si>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</si>
  <si>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</si>
  <si>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</si>
  <si>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</si>
  <si>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</si>
  <si>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</si>
  <si>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</si>
  <si>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</si>
  <si>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</si>
  <si>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</si>
  <si>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</si>
  <si>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</si>
  <si>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</si>
  <si>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</si>
  <si>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</si>
  <si>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</si>
  <si>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</si>
  <si>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</si>
  <si>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</si>
  <si>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</si>
  <si>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</si>
  <si>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</si>
  <si>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</si>
  <si>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</si>
  <si>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</si>
  <si>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</si>
  <si>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</si>
  <si>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</si>
  <si>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</si>
  <si>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</si>
  <si>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</si>
  <si>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</si>
  <si>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</si>
  <si>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</si>
  <si>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</si>
  <si>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</si>
  <si>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</si>
  <si>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</si>
  <si>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</si>
  <si>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</si>
  <si>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</si>
  <si>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</si>
  <si>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</si>
  <si>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</si>
  <si>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</si>
  <si>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</si>
  <si>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</si>
  <si>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</si>
  <si>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</si>
  <si>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</si>
  <si>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</si>
  <si>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</si>
  <si>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</si>
  <si>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</si>
  <si>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</si>
  <si>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</si>
  <si>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</si>
  <si>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</si>
  <si>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</si>
  <si>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</si>
  <si>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</si>
  <si>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</si>
  <si>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</si>
  <si>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</si>
  <si>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</si>
  <si>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</si>
  <si>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</si>
  <si>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</si>
  <si>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</si>
  <si>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</si>
  <si>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</si>
  <si>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</si>
  <si>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</si>
  <si>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</si>
  <si>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</si>
  <si>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</si>
  <si>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</si>
  <si>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</si>
  <si>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</si>
  <si>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</si>
  <si>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</si>
  <si>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</si>
  <si>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</si>
  <si>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</si>
  <si>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</si>
  <si>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</si>
  <si>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</si>
  <si>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</si>
  <si>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</si>
  <si>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</si>
  <si>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</si>
  <si>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</si>
  <si>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</si>
  <si>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</si>
  <si>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</si>
  <si>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</si>
  <si>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</si>
  <si>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</si>
  <si>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</si>
  <si>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</si>
  <si>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</si>
  <si>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</si>
  <si>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</si>
  <si>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</si>
  <si>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</si>
  <si>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</si>
  <si>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</si>
  <si>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</si>
  <si>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</si>
  <si>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</si>
  <si>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</si>
  <si>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</si>
  <si>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</si>
  <si>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</si>
  <si>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</si>
  <si>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</si>
  <si>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</si>
  <si>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</si>
  <si>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</si>
  <si>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</si>
  <si>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</si>
  <si>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</si>
  <si>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</si>
  <si>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</si>
  <si>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</si>
  <si>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</si>
  <si>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</si>
  <si>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</si>
  <si>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</si>
  <si>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</si>
  <si>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</si>
  <si>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</si>
  <si>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</si>
  <si>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</si>
  <si>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</si>
  <si>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</si>
  <si>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</si>
  <si>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</si>
  <si>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</si>
  <si>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</si>
  <si>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</si>
  <si>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</si>
  <si>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</si>
  <si>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</si>
  <si>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</si>
  <si>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</si>
  <si>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</si>
  <si>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</si>
  <si>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</si>
  <si>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</si>
  <si>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</si>
  <si>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</si>
  <si>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</si>
  <si>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</si>
  <si>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</si>
  <si>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</si>
  <si>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</si>
  <si>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</si>
  <si>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</si>
  <si>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</si>
  <si>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</si>
  <si>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</si>
  <si>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</si>
  <si>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</si>
  <si>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</si>
  <si>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</si>
  <si>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</si>
  <si>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</si>
  <si>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</si>
  <si>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</si>
  <si>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</si>
  <si>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</si>
  <si>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</si>
  <si>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</si>
  <si>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</si>
  <si>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</si>
  <si>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</si>
  <si>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</si>
  <si>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</si>
  <si>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</si>
  <si>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</si>
  <si>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</si>
  <si>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</si>
  <si>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</si>
  <si>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</si>
  <si>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</si>
  <si>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</si>
  <si>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</si>
  <si>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</si>
  <si>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</si>
  <si>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</si>
  <si>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</si>
  <si>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</si>
  <si>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</si>
  <si>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</si>
  <si>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</si>
  <si>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</si>
  <si>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</si>
  <si>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</si>
  <si>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</si>
  <si>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</si>
  <si>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</si>
  <si>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</si>
  <si>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</si>
  <si>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</si>
  <si>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</si>
  <si>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</si>
  <si>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</si>
  <si>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</si>
  <si>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</si>
  <si>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</si>
  <si>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</si>
  <si>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</si>
  <si>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</si>
  <si>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</si>
  <si>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</si>
  <si>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</si>
  <si>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</si>
  <si>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</si>
  <si>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</si>
  <si>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</si>
  <si>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</si>
  <si>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</si>
  <si>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</si>
  <si>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</si>
  <si>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</si>
  <si>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</si>
  <si>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</si>
  <si>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</si>
  <si>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</si>
  <si>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</si>
  <si>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</si>
  <si>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</si>
  <si>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</si>
  <si>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</si>
  <si>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</si>
  <si>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</si>
  <si>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</si>
  <si>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</si>
  <si>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</si>
  <si>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</si>
  <si>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</si>
  <si>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</si>
  <si>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</si>
  <si>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</si>
  <si>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</si>
  <si>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</si>
  <si>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</si>
  <si>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</si>
  <si>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</si>
  <si>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</si>
  <si>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</si>
  <si>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</si>
  <si>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</si>
  <si>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</si>
  <si>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</si>
  <si>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</si>
  <si>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</si>
  <si>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</si>
  <si>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</si>
  <si>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</si>
  <si>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</si>
  <si>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</si>
  <si>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</si>
  <si>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</si>
  <si>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</si>
  <si>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</si>
  <si>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</si>
  <si>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</si>
  <si>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</si>
  <si>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</si>
  <si>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</si>
  <si>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</si>
  <si>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</si>
  <si>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</si>
  <si>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</si>
  <si>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</si>
  <si>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</si>
  <si>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</si>
  <si>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</si>
  <si>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</si>
  <si>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</si>
  <si>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</si>
  <si>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</si>
  <si>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</si>
  <si>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</si>
  <si>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</si>
  <si>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</si>
  <si>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</si>
  <si>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</si>
  <si>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</si>
  <si>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</si>
  <si>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</si>
  <si>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</si>
  <si>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</si>
  <si>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</si>
  <si>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</si>
  <si>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</si>
  <si>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</si>
  <si>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</si>
  <si>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</si>
  <si>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</si>
  <si>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</si>
  <si>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</si>
  <si>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</si>
  <si>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</si>
  <si>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</si>
  <si>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</si>
  <si>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</si>
  <si>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</si>
  <si>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</si>
  <si>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</si>
  <si>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</si>
  <si>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</si>
  <si>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</si>
  <si>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</si>
  <si>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</si>
  <si>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</si>
  <si>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</si>
  <si>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</si>
  <si>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</si>
  <si>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</si>
  <si>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</si>
  <si>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</si>
  <si>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</si>
  <si>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</si>
  <si>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</si>
  <si>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</si>
  <si>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</si>
  <si>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</si>
  <si>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</si>
  <si>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</si>
  <si>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</si>
  <si>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</si>
  <si>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</si>
  <si>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</si>
  <si>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</si>
  <si>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</si>
  <si>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</si>
  <si>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</si>
  <si>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</si>
  <si>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</si>
  <si>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</si>
  <si>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</si>
  <si>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</si>
  <si>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</si>
  <si>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</si>
  <si>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</si>
  <si>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</si>
  <si>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</si>
  <si>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</si>
  <si>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</si>
  <si>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</si>
  <si>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</si>
  <si>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</si>
  <si>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</si>
  <si>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</si>
  <si>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</si>
  <si>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</si>
  <si>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</si>
  <si>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</si>
  <si>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</si>
  <si>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</si>
  <si>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</si>
  <si>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</si>
  <si>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</si>
  <si>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</si>
  <si>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</si>
  <si>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</si>
  <si>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</si>
  <si>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</si>
  <si>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</si>
  <si>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</si>
  <si>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</si>
  <si>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</si>
  <si>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</si>
  <si>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</si>
  <si>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</si>
  <si>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</si>
  <si>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</si>
  <si>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</si>
  <si>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</si>
  <si>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</si>
  <si>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</si>
  <si>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</si>
  <si>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</si>
  <si>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</si>
  <si>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</si>
  <si>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</si>
  <si>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</si>
  <si>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</si>
  <si>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</si>
  <si>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</si>
  <si>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</si>
  <si>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</si>
  <si>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</si>
  <si>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</si>
  <si>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</si>
  <si>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</si>
  <si>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</si>
  <si>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</si>
  <si>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</si>
  <si>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</si>
  <si>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</si>
  <si>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</si>
  <si>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</si>
  <si>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</si>
  <si>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</si>
  <si>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</si>
  <si>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</si>
  <si>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</si>
  <si>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</si>
  <si>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</si>
  <si>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</si>
  <si>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</si>
  <si>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</si>
  <si>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</si>
  <si>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</si>
  <si>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</si>
  <si>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</si>
  <si>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</si>
  <si>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</si>
  <si>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</si>
  <si>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</si>
  <si>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</si>
  <si>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</si>
  <si>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</si>
  <si>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</si>
  <si>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</si>
  <si>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</si>
  <si>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</si>
  <si>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</si>
  <si>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</si>
  <si>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</si>
  <si>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</si>
  <si>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</si>
  <si>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</si>
  <si>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</si>
  <si>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</si>
  <si>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</si>
  <si>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</si>
  <si>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</si>
  <si>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</si>
  <si>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</si>
  <si>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</si>
  <si>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</si>
  <si>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</si>
  <si>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</si>
  <si>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</si>
  <si>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</si>
  <si>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</si>
  <si>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</si>
  <si>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</si>
  <si>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</si>
  <si>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</si>
  <si>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</si>
  <si>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</si>
  <si>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</si>
  <si>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</si>
  <si>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</si>
  <si>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</si>
  <si>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</si>
  <si>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</si>
  <si>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</si>
  <si>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</si>
  <si>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</si>
  <si>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</si>
  <si>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</si>
  <si>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</si>
  <si>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</si>
  <si>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</si>
  <si>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</si>
  <si>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</si>
  <si>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</si>
  <si>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</si>
  <si>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</si>
  <si>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</si>
  <si>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</si>
  <si>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</si>
  <si>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</si>
  <si>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</si>
  <si>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</si>
  <si>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</si>
  <si>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</si>
  <si>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</si>
  <si>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</si>
  <si>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</si>
  <si>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</si>
  <si>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</si>
  <si>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</si>
  <si>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</si>
  <si>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</si>
  <si>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</si>
  <si>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</si>
  <si>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</si>
  <si>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</si>
  <si>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</si>
  <si>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</si>
  <si>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</si>
  <si>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</si>
  <si>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</si>
  <si>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</si>
  <si>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</si>
  <si>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</si>
  <si>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</si>
  <si>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</si>
  <si>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</si>
  <si>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</si>
  <si>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</si>
  <si>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</si>
  <si>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</si>
  <si>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</si>
  <si>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</si>
  <si>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</si>
  <si>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</si>
  <si>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</si>
  <si>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</si>
  <si>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</si>
  <si>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</si>
  <si>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</si>
  <si>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</si>
  <si>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</si>
  <si>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</si>
  <si>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</si>
  <si>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</si>
  <si>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</si>
  <si>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</si>
  <si>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</si>
  <si>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</si>
  <si>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</si>
  <si>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</si>
  <si>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</si>
  <si>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</si>
  <si>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</si>
  <si>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</si>
  <si>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</si>
  <si>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</si>
  <si>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</si>
  <si>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</si>
  <si>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</si>
  <si>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</si>
  <si>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</si>
  <si>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</si>
  <si>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</si>
  <si>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</si>
  <si>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</si>
  <si>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</si>
  <si>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</si>
  <si>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</si>
  <si>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</si>
  <si>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</si>
  <si>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</si>
  <si>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</si>
  <si>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</si>
  <si>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</si>
  <si>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</si>
  <si>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</si>
  <si>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</si>
  <si>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</si>
  <si>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</si>
  <si>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</si>
  <si>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</si>
  <si>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</si>
  <si>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</si>
  <si>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</si>
  <si>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</si>
  <si>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</si>
  <si>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</si>
  <si>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</si>
  <si>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</si>
  <si>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</si>
  <si>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</si>
  <si>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</si>
  <si>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</si>
  <si>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</si>
  <si>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</si>
  <si>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</si>
  <si>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</si>
  <si>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</si>
  <si>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</si>
  <si>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</si>
  <si>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</si>
  <si>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</si>
  <si>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</si>
  <si>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</si>
  <si>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</si>
  <si>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</si>
  <si>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</si>
  <si>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</si>
  <si>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</si>
  <si>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</si>
  <si>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</si>
  <si>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</si>
  <si>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</si>
  <si>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</si>
  <si>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</si>
  <si>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</si>
  <si>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</si>
  <si>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</si>
  <si>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</si>
  <si>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</si>
  <si>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</si>
  <si>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</si>
  <si>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</si>
  <si>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</si>
  <si>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</si>
  <si>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</si>
  <si>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</si>
  <si>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</si>
  <si>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</si>
  <si>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</si>
  <si>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</si>
  <si>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</si>
  <si>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</si>
  <si>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</si>
  <si>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</si>
  <si>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</si>
  <si>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</si>
  <si>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</si>
  <si>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</si>
  <si>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</si>
  <si>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</si>
  <si>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</si>
  <si>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</si>
  <si>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</si>
  <si>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</si>
  <si>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</si>
  <si>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</si>
  <si>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</si>
  <si>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</si>
  <si>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</si>
  <si>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</si>
  <si>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</si>
  <si>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</si>
  <si>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</si>
  <si>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</si>
  <si>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</si>
  <si>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</si>
  <si>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</si>
  <si>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</si>
  <si>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</si>
  <si>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</si>
  <si>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</si>
  <si>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</si>
  <si>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</si>
  <si>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</si>
  <si>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</si>
  <si>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</si>
  <si>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</si>
  <si>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</si>
  <si>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</si>
  <si>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</si>
  <si>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</si>
  <si>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</si>
  <si>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</si>
  <si>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</si>
  <si>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</si>
  <si>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</si>
  <si>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</si>
  <si>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</si>
  <si>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</si>
  <si>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</si>
  <si>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</si>
  <si>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</si>
  <si>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</si>
  <si>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</si>
  <si>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</si>
  <si>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</si>
  <si>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</si>
  <si>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</si>
  <si>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</si>
  <si>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</si>
  <si>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</si>
  <si>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</si>
  <si>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</si>
  <si>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</si>
  <si>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</si>
  <si>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</si>
  <si>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</si>
  <si>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</si>
  <si>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</si>
  <si>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</si>
  <si>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</si>
  <si>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</si>
  <si>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</si>
  <si>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</si>
  <si>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</si>
  <si>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</si>
  <si>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</si>
  <si>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</si>
  <si>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</si>
  <si>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</si>
  <si>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</si>
  <si>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</si>
  <si>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</si>
  <si>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</si>
  <si>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</si>
  <si>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</si>
  <si>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</si>
  <si>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</si>
  <si>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</si>
  <si>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</si>
  <si>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</si>
  <si>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</si>
  <si>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</si>
  <si>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</si>
  <si>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</si>
  <si>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</si>
  <si>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</si>
  <si>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</si>
  <si>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</si>
  <si>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</si>
  <si>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</si>
  <si>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</si>
  <si>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</si>
  <si>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</si>
  <si>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</si>
  <si>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</si>
  <si>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</si>
  <si>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</si>
  <si>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</si>
  <si>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</si>
  <si>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</si>
  <si>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</si>
  <si>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</si>
  <si>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</si>
  <si>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</si>
  <si>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</si>
  <si>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</si>
  <si>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</si>
  <si>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</si>
  <si>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</si>
  <si>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</si>
  <si>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</si>
  <si>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</si>
  <si>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</si>
  <si>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</si>
  <si>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</si>
  <si>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</si>
  <si>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</si>
  <si>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</si>
  <si>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</si>
  <si>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</si>
  <si>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</si>
  <si>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</si>
  <si>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</si>
  <si>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</si>
  <si>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</si>
  <si>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</si>
  <si>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</si>
  <si>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</si>
  <si>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</si>
  <si>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</si>
  <si>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</si>
  <si>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</si>
  <si>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</si>
  <si>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</si>
  <si>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</si>
  <si>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</si>
  <si>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</si>
  <si>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</si>
  <si>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</si>
  <si>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</si>
  <si>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</si>
  <si>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</si>
  <si>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</si>
  <si>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</si>
  <si>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</si>
  <si>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</si>
  <si>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</si>
  <si>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</si>
  <si>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</si>
  <si>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</si>
  <si>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</si>
  <si>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</si>
  <si>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</si>
  <si>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</si>
  <si>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</si>
  <si>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</si>
  <si>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</si>
  <si>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</si>
  <si>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</si>
  <si>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</si>
  <si>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</si>
  <si>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</si>
  <si>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</si>
  <si>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</si>
  <si>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</si>
  <si>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</si>
  <si>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</si>
  <si>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</si>
  <si>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</si>
  <si>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</si>
  <si>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</si>
  <si>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</si>
  <si>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</si>
  <si>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</si>
  <si>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</si>
  <si>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</si>
  <si>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</si>
  <si>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</si>
  <si>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</si>
  <si>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</si>
  <si>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</si>
  <si>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</si>
  <si>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</si>
  <si>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</si>
  <si>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</si>
  <si>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</si>
  <si>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</si>
  <si>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</si>
  <si>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</si>
  <si>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</si>
  <si>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</si>
  <si>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</si>
  <si>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</si>
  <si>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</si>
  <si>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</si>
  <si>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</si>
  <si>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</si>
  <si>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</si>
  <si>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</si>
  <si>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</si>
  <si>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</si>
  <si>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</si>
  <si>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</si>
  <si>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</si>
  <si>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</si>
  <si>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</si>
  <si>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</si>
  <si>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</si>
  <si>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</si>
  <si>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</si>
  <si>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</si>
  <si>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</si>
  <si>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</si>
  <si>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</si>
  <si>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</si>
  <si>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</si>
  <si>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</si>
  <si>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</si>
  <si>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</si>
  <si>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</si>
  <si>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</si>
  <si>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</si>
  <si>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</si>
  <si>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</si>
  <si>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</si>
  <si>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</si>
  <si>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</si>
  <si>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</si>
  <si>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</si>
  <si>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</si>
  <si>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</si>
  <si>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</si>
  <si>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</si>
  <si>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</si>
  <si>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</si>
  <si>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</si>
  <si>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</si>
  <si>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</si>
  <si>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</si>
  <si>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</si>
  <si>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</si>
  <si>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</si>
  <si>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</si>
  <si>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</si>
  <si>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</si>
  <si>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</si>
  <si>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</si>
  <si>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</si>
  <si>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</si>
  <si>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</si>
  <si>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</si>
  <si>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</si>
  <si>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</si>
  <si>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</si>
  <si>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</si>
  <si>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</si>
  <si>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</si>
  <si>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</si>
  <si>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</si>
  <si>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</si>
  <si>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</si>
  <si>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</si>
  <si>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</si>
  <si>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</si>
  <si>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</si>
  <si>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</si>
  <si>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</si>
  <si>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</si>
  <si>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</si>
  <si>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</si>
  <si>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</si>
  <si>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</si>
  <si>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</si>
  <si>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</si>
  <si>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</si>
  <si>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</si>
  <si>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</si>
  <si>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</si>
  <si>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</si>
  <si>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</si>
  <si>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</si>
  <si>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</si>
  <si>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</si>
  <si>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</si>
  <si>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</si>
  <si>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</si>
  <si>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</si>
  <si>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</si>
  <si>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</si>
  <si>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</si>
  <si>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</si>
  <si>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</si>
  <si>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</si>
  <si>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</si>
  <si>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</si>
  <si>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</si>
  <si>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</si>
  <si>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</si>
  <si>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</si>
  <si>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</si>
  <si>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</si>
  <si>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</si>
  <si>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</si>
  <si>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</si>
  <si>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</si>
  <si>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</si>
  <si>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</si>
  <si>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</si>
  <si>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</si>
  <si>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</si>
  <si>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</si>
  <si>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</si>
  <si>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</si>
  <si>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</si>
  <si>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</si>
  <si>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</si>
  <si>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</si>
  <si>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</si>
  <si>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</si>
  <si>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</si>
  <si>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</si>
  <si>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</si>
  <si>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</si>
  <si>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</si>
  <si>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</si>
  <si>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</si>
  <si>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</si>
  <si>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</si>
  <si>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</si>
  <si>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</si>
  <si>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</si>
  <si>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</si>
  <si>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</si>
  <si>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</si>
  <si>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</si>
  <si>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</si>
  <si>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</si>
  <si>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</si>
  <si>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</si>
  <si>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</si>
  <si>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</si>
  <si>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</si>
  <si>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</si>
  <si>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</si>
  <si>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</si>
  <si>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</si>
  <si>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</si>
  <si>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</si>
  <si>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</si>
  <si>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</si>
  <si>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</si>
  <si>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</si>
  <si>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</si>
  <si>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</si>
  <si>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</si>
  <si>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</si>
  <si>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</si>
  <si>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</si>
  <si>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</si>
  <si>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</si>
  <si>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</si>
  <si>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</si>
  <si>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</si>
  <si>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</si>
  <si>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</si>
  <si>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</si>
  <si>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</si>
  <si>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</si>
  <si>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</si>
  <si>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</si>
  <si>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</si>
  <si>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</si>
  <si>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</si>
  <si>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</si>
  <si>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</si>
  <si>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</si>
  <si>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</si>
  <si>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</si>
  <si>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</si>
  <si>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</si>
  <si>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</si>
  <si>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</si>
  <si>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</si>
  <si>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</si>
  <si>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</si>
  <si>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</si>
  <si>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</si>
  <si>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</si>
  <si>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</si>
  <si>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</si>
  <si>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</si>
  <si>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</si>
  <si>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</si>
  <si>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</si>
  <si>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</si>
  <si>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</si>
  <si>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</si>
  <si>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</si>
  <si>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</si>
  <si>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</si>
  <si>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</si>
  <si>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</si>
  <si>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</si>
  <si>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</si>
  <si>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</si>
  <si>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</si>
  <si>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</si>
  <si>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</si>
  <si>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</si>
  <si>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</si>
  <si>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</si>
  <si>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</si>
  <si>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</si>
  <si>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</si>
  <si>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</si>
  <si>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</si>
  <si>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</si>
  <si>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</si>
  <si>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</si>
  <si>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</si>
  <si>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</si>
  <si>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</si>
  <si>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</si>
  <si>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</si>
  <si>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</si>
  <si>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</si>
  <si>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</si>
  <si>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</si>
  <si>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</si>
  <si>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</si>
  <si>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</si>
  <si>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</si>
  <si>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</si>
  <si>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</si>
  <si>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</si>
  <si>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</si>
  <si>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</si>
  <si>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</si>
  <si>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</si>
  <si>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</si>
  <si>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</si>
  <si>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</si>
  <si>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</si>
  <si>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</si>
  <si>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</si>
  <si>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</si>
  <si>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</si>
  <si>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</si>
  <si>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</si>
  <si>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</si>
  <si>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</si>
  <si>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</si>
  <si>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</si>
  <si>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</si>
  <si>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</si>
  <si>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</si>
  <si>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</si>
  <si>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</si>
  <si>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</si>
  <si>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</si>
  <si>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</si>
  <si>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</si>
  <si>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</si>
  <si>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</si>
  <si>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</si>
  <si>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</si>
  <si>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</si>
  <si>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</si>
  <si>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</si>
  <si>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</si>
  <si>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</si>
  <si>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</si>
  <si>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</si>
  <si>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</si>
  <si>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</si>
  <si>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</si>
  <si>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</si>
  <si>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</si>
  <si>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</si>
  <si>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</si>
  <si>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</si>
  <si>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</si>
  <si>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</si>
  <si>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</si>
  <si>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</si>
  <si>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</si>
  <si>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</si>
  <si>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</si>
  <si>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</si>
  <si>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</si>
  <si>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</si>
  <si>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</si>
  <si>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</si>
  <si>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</si>
  <si>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</si>
  <si>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</si>
  <si>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</si>
  <si>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</si>
  <si>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</si>
  <si>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</si>
  <si>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</si>
  <si>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</si>
  <si>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</si>
  <si>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</si>
  <si>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</si>
  <si>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</si>
  <si>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</si>
  <si>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</si>
  <si>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</si>
  <si>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</si>
  <si>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</si>
  <si>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</si>
  <si>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</si>
  <si>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</si>
  <si>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</si>
  <si>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</si>
  <si>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</si>
  <si>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</si>
  <si>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</si>
  <si>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</si>
  <si>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</si>
  <si>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</si>
  <si>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</si>
  <si>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</si>
  <si>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</si>
  <si>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</si>
  <si>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</si>
  <si>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</si>
  <si>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</si>
  <si>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</si>
  <si>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</si>
  <si>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</si>
  <si>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</si>
  <si>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</si>
  <si>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</si>
  <si>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</si>
  <si>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</si>
  <si>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</si>
  <si>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</si>
  <si>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</si>
  <si>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</si>
  <si>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</si>
  <si>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</si>
  <si>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</si>
  <si>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</si>
  <si>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</si>
  <si>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</si>
  <si>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</si>
  <si>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</si>
  <si>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</si>
  <si>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</si>
  <si>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</si>
  <si>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</si>
  <si>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</si>
  <si>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</si>
  <si>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</si>
  <si>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</si>
  <si>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</si>
  <si>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</si>
  <si>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</si>
  <si>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</si>
  <si>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</si>
  <si>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</si>
  <si>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</si>
  <si>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</si>
  <si>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</si>
  <si>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</si>
  <si>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</si>
  <si>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</si>
  <si>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</si>
  <si>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</si>
  <si>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</si>
  <si>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</si>
  <si>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</si>
  <si>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</si>
  <si>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</si>
  <si>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</si>
  <si>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</si>
  <si>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</si>
  <si>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</si>
  <si>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</si>
  <si>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</si>
  <si>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</si>
  <si>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</si>
  <si>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</si>
  <si>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</si>
  <si>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</si>
  <si>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</si>
  <si>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</si>
  <si>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</si>
  <si>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</si>
  <si>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</si>
  <si>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</si>
  <si>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</si>
  <si>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</si>
  <si>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</si>
  <si>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</si>
  <si>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</si>
  <si>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</si>
  <si>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</si>
  <si>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</si>
  <si>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</si>
  <si>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</si>
  <si>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</si>
  <si>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</si>
  <si>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</si>
  <si>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</si>
  <si>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</si>
  <si>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</si>
  <si>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</si>
  <si>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</si>
  <si>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</si>
  <si>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</si>
  <si>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</si>
  <si>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</si>
  <si>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</si>
  <si>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</si>
  <si>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</si>
  <si>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</si>
  <si>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</si>
  <si>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</si>
  <si>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</si>
  <si>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</si>
  <si>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</si>
  <si>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</si>
  <si>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</si>
  <si>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</si>
  <si>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</si>
  <si>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</si>
  <si>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</si>
  <si>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</si>
  <si>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</si>
  <si>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</si>
  <si>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</si>
  <si>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</si>
  <si>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</si>
  <si>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</si>
  <si>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</si>
  <si>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</si>
  <si>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</si>
  <si>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</si>
  <si>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</si>
  <si>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</si>
  <si>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</si>
  <si>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</si>
  <si>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</si>
  <si>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</si>
  <si>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</si>
  <si>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</si>
  <si>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</si>
  <si>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</si>
  <si>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</si>
  <si>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</si>
  <si>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</si>
  <si>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</si>
  <si>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</si>
  <si>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</si>
  <si>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</si>
  <si>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</si>
  <si>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</si>
  <si>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</si>
  <si>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</si>
  <si>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</si>
  <si>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</si>
  <si>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</si>
  <si>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</si>
  <si>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</si>
  <si>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</si>
  <si>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</si>
  <si>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</si>
  <si>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</si>
  <si>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</si>
  <si>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</si>
  <si>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</si>
  <si>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</si>
  <si>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</si>
  <si>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</si>
  <si>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</si>
  <si>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</si>
  <si>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</si>
  <si>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</si>
  <si>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</si>
  <si>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</si>
  <si>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</si>
  <si>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</si>
  <si>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</si>
  <si>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</si>
  <si>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</si>
  <si>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</si>
  <si>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</si>
  <si>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</si>
  <si>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</si>
  <si>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</si>
  <si>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</si>
  <si>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</si>
  <si>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</si>
  <si>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</si>
  <si>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</si>
  <si>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</si>
  <si>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</si>
  <si>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</si>
  <si>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</si>
  <si>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</si>
  <si>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</si>
  <si>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</si>
  <si>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</si>
  <si>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</si>
  <si>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</si>
  <si>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</si>
  <si>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</si>
  <si>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</si>
  <si>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</si>
  <si>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</si>
  <si>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</si>
  <si>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</si>
  <si>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</si>
  <si>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</si>
  <si>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</si>
  <si>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</si>
  <si>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</si>
  <si>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</si>
  <si>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</si>
  <si>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</si>
  <si>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</si>
  <si>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</si>
  <si>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</si>
  <si>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</si>
  <si>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</si>
  <si>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</si>
  <si>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</si>
  <si>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</si>
  <si>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</si>
  <si>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</si>
  <si>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</si>
  <si>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</si>
  <si>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</si>
  <si>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</si>
  <si>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</si>
  <si>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</si>
  <si>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</si>
  <si>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</si>
  <si>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</si>
  <si>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</si>
  <si>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</si>
  <si>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</si>
  <si>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</si>
  <si>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</si>
  <si>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</si>
  <si>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</si>
  <si>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</si>
  <si>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</si>
  <si>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</si>
  <si>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</si>
  <si>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</si>
  <si>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</si>
  <si>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</si>
  <si>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</si>
  <si>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</si>
  <si>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</si>
  <si>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</si>
  <si>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</si>
  <si>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</si>
  <si>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</si>
  <si>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</si>
  <si>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</si>
  <si>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</si>
  <si>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</si>
  <si>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</si>
  <si>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</si>
  <si>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</si>
  <si>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</si>
  <si>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</si>
  <si>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</si>
  <si>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</si>
  <si>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</si>
  <si>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</si>
  <si>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</si>
  <si>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</si>
  <si>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</si>
  <si>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</si>
  <si>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</si>
  <si>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</si>
  <si>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</si>
  <si>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</si>
  <si>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</si>
  <si>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</si>
  <si>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</si>
  <si>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</si>
  <si>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</si>
  <si>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</si>
  <si>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</si>
  <si>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</si>
  <si>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</si>
  <si>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</si>
  <si>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</si>
  <si>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</si>
  <si>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</si>
  <si>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</si>
  <si>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</si>
  <si>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</si>
  <si>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</si>
  <si>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</si>
  <si>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</si>
  <si>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</si>
  <si>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</si>
  <si>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</si>
  <si>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</si>
  <si>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</si>
  <si>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</si>
  <si>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</si>
  <si>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</si>
  <si>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</si>
  <si>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</si>
  <si>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</si>
  <si>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</si>
  <si>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</si>
  <si>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</si>
  <si>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</si>
  <si>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</si>
  <si>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</si>
  <si>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</si>
  <si>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</si>
  <si>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</si>
  <si>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</si>
  <si>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</si>
  <si>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</si>
  <si>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</si>
  <si>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</si>
  <si>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</si>
  <si>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</si>
  <si>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</si>
  <si>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</si>
  <si>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</si>
  <si>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</si>
  <si>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</si>
  <si>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</si>
  <si>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</si>
  <si>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</si>
  <si>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</si>
  <si>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</si>
  <si>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</si>
  <si>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</si>
  <si>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</si>
  <si>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</si>
  <si>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</si>
  <si>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</si>
  <si>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</si>
  <si>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</si>
  <si>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</si>
  <si>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</si>
  <si>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</si>
  <si>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</si>
  <si>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</si>
  <si>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</si>
  <si>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</si>
  <si>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</si>
  <si>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</si>
  <si>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</si>
  <si>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</si>
  <si>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</si>
  <si>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</si>
  <si>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</si>
  <si>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</si>
  <si>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</si>
  <si>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</si>
  <si>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</si>
  <si>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</si>
  <si>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</si>
  <si>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</si>
  <si>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</si>
  <si>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</si>
  <si>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</si>
  <si>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</si>
  <si>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</si>
  <si>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</si>
  <si>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</si>
  <si>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</si>
  <si>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</si>
  <si>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</si>
  <si>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</si>
  <si>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</si>
  <si>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</si>
  <si>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</si>
  <si>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</si>
  <si>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</si>
  <si>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</si>
  <si>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</si>
  <si>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</si>
  <si>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</si>
  <si>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</si>
  <si>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</si>
  <si>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</si>
  <si>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</si>
  <si>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</si>
  <si>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</si>
  <si>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</si>
  <si>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</si>
  <si>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</si>
  <si>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</si>
  <si>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</si>
  <si>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</si>
  <si>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</si>
  <si>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</si>
  <si>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</si>
  <si>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</si>
  <si>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</si>
  <si>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</si>
  <si>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</si>
  <si>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</si>
  <si>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</si>
  <si>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</si>
  <si>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</si>
  <si>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</si>
  <si>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</si>
  <si>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</si>
  <si>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</si>
  <si>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</si>
  <si>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</si>
  <si>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</si>
  <si>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</si>
  <si>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</si>
  <si>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</si>
  <si>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</si>
  <si>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</si>
  <si>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</si>
  <si>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</si>
  <si>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</si>
  <si>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</si>
  <si>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</si>
  <si>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</si>
  <si>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</si>
  <si>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</si>
  <si>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</si>
  <si>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</si>
  <si>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</si>
  <si>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</si>
  <si>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</si>
  <si>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</si>
  <si>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</si>
  <si>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</si>
  <si>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</si>
  <si>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</si>
  <si>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</si>
  <si>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</si>
  <si>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</si>
  <si>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</si>
  <si>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</si>
  <si>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</si>
  <si>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</si>
  <si>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</si>
  <si>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</si>
  <si>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</si>
  <si>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</si>
  <si>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</si>
  <si>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</si>
  <si>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</si>
  <si>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</si>
  <si>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</si>
  <si>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</si>
  <si>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</si>
  <si>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</si>
  <si>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</si>
  <si>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</si>
  <si>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</si>
  <si>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</si>
  <si>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</si>
  <si>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</si>
  <si>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</si>
  <si>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</si>
  <si>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</si>
  <si>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</si>
  <si>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</si>
  <si>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</si>
  <si>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</si>
  <si>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</si>
  <si>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</si>
  <si>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</si>
  <si>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</si>
  <si>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</si>
  <si>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</si>
  <si>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</si>
  <si>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</si>
  <si>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</si>
  <si>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</si>
  <si>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</si>
  <si>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</si>
  <si>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</si>
  <si>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</si>
  <si>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</si>
  <si>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</si>
  <si>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</si>
  <si>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</si>
  <si>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</si>
  <si>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</si>
  <si>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</si>
  <si>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</si>
  <si>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</si>
  <si>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</si>
  <si>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</si>
  <si>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</si>
  <si>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</si>
  <si>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</si>
  <si>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</si>
  <si>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</si>
  <si>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</si>
  <si>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</si>
  <si>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</si>
  <si>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</si>
  <si>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</si>
  <si>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</si>
  <si>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</si>
  <si>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</si>
  <si>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</si>
  <si>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</si>
  <si>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</si>
  <si>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</si>
  <si>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</si>
  <si>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</si>
  <si>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</si>
  <si>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</si>
  <si>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</si>
  <si>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</si>
  <si>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</si>
  <si>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</si>
  <si>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</si>
  <si>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</si>
  <si>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</si>
  <si>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</si>
  <si>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</si>
  <si>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</si>
  <si>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</si>
  <si>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</si>
  <si>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</si>
  <si>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</si>
  <si>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</si>
  <si>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</si>
  <si>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</si>
  <si>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</si>
  <si>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</si>
  <si>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</si>
  <si>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</si>
  <si>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</si>
  <si>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</si>
  <si>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</si>
  <si>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</si>
  <si>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</si>
  <si>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</si>
  <si>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</si>
  <si>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</si>
  <si>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</si>
  <si>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</si>
  <si>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</si>
  <si>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</si>
  <si>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</si>
  <si>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</si>
  <si>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</si>
  <si>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</si>
  <si>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</si>
  <si>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</si>
  <si>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</si>
  <si>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</si>
  <si>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</si>
  <si>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</si>
  <si>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</si>
  <si>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</si>
  <si>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</si>
  <si>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</si>
  <si>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</si>
  <si>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</si>
  <si>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</si>
  <si>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</si>
  <si>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</si>
  <si>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</si>
  <si>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</si>
  <si>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</si>
  <si>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</si>
  <si>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</si>
  <si>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</si>
  <si>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</si>
  <si>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</si>
  <si>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</si>
  <si>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</si>
  <si>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</si>
  <si>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</si>
  <si>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</si>
  <si>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</si>
  <si>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</si>
  <si>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</si>
  <si>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</si>
  <si>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</si>
  <si>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</si>
  <si>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</si>
  <si>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</si>
  <si>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</si>
  <si>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</si>
  <si>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</si>
  <si>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</si>
  <si>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</si>
  <si>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</si>
  <si>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</si>
  <si>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</si>
  <si>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</si>
  <si>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</si>
  <si>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</si>
  <si>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</si>
  <si>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</si>
  <si>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</si>
  <si>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</si>
  <si>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</si>
  <si>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</si>
  <si>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</si>
  <si>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</si>
  <si>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</si>
  <si>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</si>
  <si>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</si>
  <si>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</si>
  <si>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</si>
  <si>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</si>
  <si>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</si>
  <si>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</si>
  <si>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</si>
  <si>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</si>
  <si>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</si>
  <si>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</si>
  <si>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</si>
  <si>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</si>
  <si>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</si>
  <si>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</si>
  <si>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</si>
  <si>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</si>
  <si>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</si>
  <si>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</si>
  <si>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</si>
  <si>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</si>
  <si>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</si>
  <si>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</si>
  <si>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</si>
  <si>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</si>
  <si>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</si>
  <si>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</si>
  <si>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</si>
  <si>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</si>
  <si>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</si>
  <si>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</si>
  <si>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</si>
  <si>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</si>
  <si>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</si>
  <si>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</si>
  <si>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</si>
  <si>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</si>
  <si>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</si>
  <si>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</si>
  <si>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</si>
  <si>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</si>
  <si>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</si>
  <si>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</si>
  <si>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</si>
  <si>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</si>
  <si>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</si>
  <si>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</si>
  <si>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</si>
  <si>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</si>
  <si>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</si>
  <si>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</si>
  <si>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</si>
  <si>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</si>
  <si>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</si>
  <si>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</si>
  <si>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</si>
  <si>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</si>
  <si>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</si>
  <si>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</si>
  <si>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</si>
  <si>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</si>
  <si>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</si>
  <si>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</si>
  <si>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</si>
  <si>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</si>
  <si>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</si>
  <si>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</si>
  <si>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</si>
  <si>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</si>
  <si>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</si>
  <si>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</si>
  <si>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</si>
  <si>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</si>
  <si>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</si>
  <si>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</si>
  <si>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</si>
  <si>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</si>
  <si>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</si>
  <si>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</si>
  <si>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</si>
  <si>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</si>
  <si>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</si>
  <si>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</si>
  <si>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</si>
  <si>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</si>
  <si>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</si>
  <si>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</si>
  <si>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</si>
  <si>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</si>
  <si>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</si>
  <si>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</si>
  <si>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</si>
  <si>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</si>
  <si>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</si>
  <si>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</si>
  <si>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</si>
  <si>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</si>
  <si>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</si>
  <si>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</si>
  <si>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</si>
  <si>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</si>
  <si>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</si>
  <si>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</si>
  <si>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</si>
  <si>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</si>
  <si>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</si>
  <si>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</si>
  <si>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</si>
  <si>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</si>
  <si>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</si>
  <si>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</si>
  <si>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</si>
  <si>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</si>
  <si>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</si>
  <si>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</si>
  <si>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</si>
  <si>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</si>
  <si>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</si>
  <si>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</si>
  <si>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</si>
  <si>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</si>
  <si>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</si>
  <si>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</si>
  <si>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</si>
  <si>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</si>
  <si>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</si>
  <si>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</si>
  <si>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</si>
  <si>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</si>
  <si>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</si>
  <si>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</si>
  <si>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</si>
  <si>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</si>
  <si>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</si>
  <si>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</si>
  <si>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</si>
  <si>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</si>
  <si>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</si>
  <si>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</si>
  <si>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</si>
  <si>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</si>
  <si>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</si>
  <si>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</si>
  <si>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</si>
  <si>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</si>
  <si>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</si>
  <si>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</si>
  <si>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</si>
  <si>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</si>
  <si>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</si>
  <si>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</si>
  <si>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</si>
  <si>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</si>
  <si>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</si>
  <si>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</si>
  <si>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</si>
  <si>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</si>
  <si>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</si>
  <si>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</si>
  <si>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</si>
  <si>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</si>
  <si>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</si>
  <si>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</si>
  <si>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</si>
  <si>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</si>
  <si>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</si>
  <si>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</si>
  <si>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</si>
  <si>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</si>
  <si>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</si>
  <si>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</si>
  <si>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</si>
  <si>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</si>
  <si>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</si>
  <si>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</si>
  <si>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</si>
  <si>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</si>
  <si>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</si>
  <si>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</si>
  <si>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</si>
  <si>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</si>
  <si>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</si>
  <si>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</si>
  <si>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</si>
  <si>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</si>
  <si>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</si>
  <si>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</si>
  <si>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</si>
  <si>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</si>
  <si>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</si>
  <si>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</si>
  <si>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</si>
  <si>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</si>
  <si>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</si>
  <si>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</si>
  <si>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</si>
  <si>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</si>
  <si>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</si>
  <si>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</si>
  <si>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</si>
  <si>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</si>
  <si>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</si>
  <si>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</si>
  <si>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</si>
  <si>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</si>
  <si>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</si>
  <si>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</si>
  <si>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</si>
  <si>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</si>
  <si>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</si>
  <si>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</si>
  <si>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</si>
  <si>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</si>
  <si>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</si>
  <si>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</si>
  <si>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</si>
  <si>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</si>
  <si>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</si>
  <si>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</si>
  <si>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</si>
  <si>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</si>
  <si>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</si>
  <si>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</si>
  <si>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</si>
  <si>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</si>
  <si>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</si>
  <si>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</si>
  <si>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</si>
  <si>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</si>
  <si>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</si>
  <si>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</si>
  <si>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</si>
  <si>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</si>
  <si>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</si>
  <si>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</si>
  <si>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</si>
  <si>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</si>
  <si>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</si>
  <si>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</si>
  <si>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</si>
  <si>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</si>
  <si>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</si>
  <si>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</si>
  <si>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</si>
  <si>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</si>
  <si>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</si>
  <si>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</si>
  <si>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</si>
  <si>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</si>
  <si>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</si>
  <si>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</si>
  <si>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</si>
  <si>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</si>
  <si>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</si>
  <si>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</si>
  <si>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</si>
  <si>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</si>
  <si>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</si>
  <si>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</si>
  <si>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</si>
  <si>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</si>
  <si>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</si>
  <si>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</si>
  <si>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</si>
  <si>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</si>
  <si>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</si>
  <si>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</si>
  <si>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</si>
  <si>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</si>
  <si>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</si>
  <si>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</si>
  <si>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</si>
  <si>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</si>
  <si>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</si>
  <si>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</si>
  <si>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</si>
  <si>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</si>
  <si>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</si>
  <si>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</si>
  <si>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</si>
  <si>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</si>
  <si>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</si>
  <si>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</si>
  <si>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</si>
  <si>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</si>
  <si>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</si>
  <si>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</si>
  <si>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</si>
  <si>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</si>
  <si>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</si>
  <si>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</si>
  <si>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</si>
  <si>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</si>
  <si>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</si>
  <si>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</si>
  <si>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</si>
  <si>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</si>
  <si>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</si>
  <si>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</si>
  <si>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</si>
  <si>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</si>
  <si>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</si>
  <si>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</si>
  <si>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</si>
  <si>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</si>
  <si>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</si>
  <si>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</si>
  <si>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</si>
  <si>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</si>
  <si>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</si>
  <si>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</si>
  <si>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</si>
  <si>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</si>
  <si>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</si>
  <si>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</si>
  <si>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</si>
  <si>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</si>
  <si>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</si>
  <si>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</si>
  <si>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</si>
  <si>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</si>
  <si>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</si>
  <si>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</si>
  <si>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</si>
  <si>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</si>
  <si>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</si>
  <si>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</si>
  <si>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</si>
  <si>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</si>
  <si>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</si>
  <si>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</si>
  <si>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</si>
  <si>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</si>
  <si>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</si>
  <si>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</si>
  <si>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</si>
  <si>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</si>
  <si>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</si>
  <si>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</si>
  <si>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</si>
  <si>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</si>
  <si>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</si>
  <si>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</si>
  <si>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</si>
  <si>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</si>
  <si>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</si>
  <si>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</si>
  <si>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</si>
  <si>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</si>
  <si>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</si>
  <si>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</si>
  <si>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</si>
  <si>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</si>
  <si>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</si>
  <si>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</si>
  <si>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</si>
  <si>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</si>
  <si>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</si>
  <si>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</si>
  <si>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</si>
  <si>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</si>
  <si>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</si>
  <si>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</si>
  <si>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</si>
  <si>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</si>
  <si>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</si>
  <si>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</si>
  <si>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</si>
  <si>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</si>
  <si>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</si>
  <si>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</si>
  <si>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</si>
  <si>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</si>
  <si>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</si>
  <si>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</si>
  <si>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</si>
  <si>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</si>
  <si>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</si>
  <si>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</si>
  <si>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</si>
  <si>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</si>
  <si>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</si>
  <si>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</si>
  <si>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</si>
  <si>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</si>
  <si>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</si>
  <si>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</si>
  <si>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</si>
  <si>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</si>
  <si>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</si>
  <si>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</si>
  <si>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</si>
  <si>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</si>
  <si>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</si>
  <si>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</si>
  <si>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</si>
  <si>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</si>
  <si>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</si>
  <si>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</si>
  <si>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</si>
  <si>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</si>
  <si>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</si>
  <si>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</si>
  <si>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</si>
  <si>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</si>
  <si>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</si>
  <si>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</si>
  <si>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</si>
  <si>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</si>
  <si>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</si>
  <si>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</si>
  <si>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</si>
  <si>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</si>
  <si>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</si>
  <si>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</si>
  <si>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</si>
  <si>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</si>
  <si>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</si>
  <si>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</si>
  <si>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</si>
  <si>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</si>
  <si>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</si>
  <si>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</si>
  <si>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</si>
  <si>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</si>
  <si>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</si>
  <si>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</si>
  <si>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</si>
  <si>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</si>
  <si>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</si>
  <si>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</si>
  <si>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</si>
  <si>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</si>
  <si>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</si>
  <si>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</si>
  <si>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</si>
  <si>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</si>
  <si>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</si>
  <si>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</si>
  <si>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</si>
  <si>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</si>
  <si>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</si>
  <si>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</si>
  <si>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</si>
  <si>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</si>
  <si>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</si>
  <si>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</si>
  <si>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</si>
  <si>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</si>
  <si>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</si>
  <si>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</si>
  <si>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</si>
  <si>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</si>
  <si>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</si>
  <si>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</si>
  <si>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</si>
  <si>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</si>
  <si>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</si>
  <si>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</si>
  <si>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</si>
  <si>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</si>
  <si>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</si>
  <si>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</si>
  <si>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</si>
  <si>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</si>
  <si>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</si>
  <si>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</si>
  <si>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</si>
  <si>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</si>
  <si>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</si>
  <si>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</si>
  <si>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</si>
  <si>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</si>
  <si>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</si>
  <si>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</si>
  <si>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</si>
  <si>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</si>
  <si>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</si>
  <si>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</si>
  <si>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</si>
  <si>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</si>
  <si>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</si>
  <si>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</si>
  <si>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</si>
  <si>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</si>
  <si>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</si>
  <si>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</si>
  <si>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</si>
  <si>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</si>
  <si>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</si>
  <si>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</si>
  <si>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</si>
  <si>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</si>
  <si>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</si>
  <si>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</si>
  <si>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</si>
  <si>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</si>
  <si>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</si>
  <si>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</si>
  <si>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</si>
  <si>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</si>
  <si>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</si>
  <si>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</si>
  <si>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</si>
  <si>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</si>
  <si>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</si>
  <si>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</si>
  <si>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</si>
  <si>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</si>
  <si>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</si>
  <si>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</si>
  <si>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</si>
  <si>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</si>
  <si>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</si>
  <si>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</si>
  <si>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</si>
  <si>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</si>
  <si>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</si>
  <si>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</si>
  <si>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</si>
  <si>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</si>
  <si>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</si>
  <si>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</si>
  <si>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</si>
  <si>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</si>
  <si>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</si>
  <si>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</si>
  <si>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</si>
  <si>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</si>
  <si>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</si>
  <si>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</si>
  <si>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</si>
  <si>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</si>
  <si>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</si>
  <si>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</si>
  <si>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</si>
  <si>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</si>
  <si>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</si>
  <si>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</si>
  <si>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</si>
  <si>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</si>
  <si>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</si>
  <si>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</si>
  <si>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</si>
  <si>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</si>
  <si>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</si>
  <si>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</si>
  <si>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</si>
  <si>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</si>
  <si>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</si>
  <si>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</si>
  <si>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</si>
  <si>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</si>
  <si>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</si>
  <si>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</si>
  <si>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</si>
  <si>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</si>
  <si>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</si>
  <si>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</si>
  <si>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</si>
  <si>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</si>
  <si>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</si>
  <si>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</si>
  <si>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</si>
  <si>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</si>
  <si>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</si>
  <si>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</si>
  <si>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</si>
  <si>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</si>
  <si>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</si>
  <si>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</si>
  <si>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</si>
  <si>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</si>
  <si>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</si>
  <si>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</si>
  <si>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</si>
  <si>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</si>
  <si>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</si>
  <si>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</si>
  <si>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</si>
  <si>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</si>
  <si>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</si>
  <si>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</si>
  <si>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</si>
  <si>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</si>
  <si>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</si>
  <si>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</si>
  <si>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</si>
  <si>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</si>
  <si>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</si>
  <si>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</si>
  <si>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</si>
  <si>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</si>
  <si>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</si>
  <si>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</si>
  <si>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</si>
  <si>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</si>
  <si>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</si>
  <si>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</si>
  <si>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</si>
  <si>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</si>
  <si>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</si>
  <si>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</si>
  <si>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</si>
  <si>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</si>
  <si>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</si>
  <si>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</si>
  <si>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</si>
  <si>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</si>
  <si>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</si>
  <si>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</si>
  <si>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</si>
  <si>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</si>
  <si>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</si>
  <si>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</si>
  <si>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</si>
  <si>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</si>
  <si>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</si>
  <si>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</si>
  <si>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</si>
  <si>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</si>
  <si>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</si>
  <si>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</si>
  <si>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</si>
  <si>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</si>
  <si>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</si>
  <si>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</si>
  <si>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</si>
  <si>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</si>
  <si>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</si>
  <si>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</si>
  <si>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</si>
  <si>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</si>
  <si>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</si>
  <si>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</si>
  <si>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</si>
  <si>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</si>
  <si>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</si>
  <si>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</si>
  <si>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</si>
  <si>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</si>
  <si>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</si>
  <si>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</si>
  <si>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</si>
  <si>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</si>
  <si>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</si>
  <si>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</si>
  <si>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</si>
  <si>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</si>
  <si>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</si>
  <si>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</si>
  <si>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</si>
  <si>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</si>
  <si>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</si>
  <si>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</si>
  <si>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</si>
  <si>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</si>
  <si>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</si>
  <si>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</si>
  <si>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</si>
  <si>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</si>
  <si>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</si>
  <si>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</si>
  <si>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</si>
  <si>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</si>
  <si>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</si>
  <si>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</si>
  <si>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</si>
  <si>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</si>
  <si>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</si>
  <si>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</si>
  <si>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</si>
  <si>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</si>
  <si>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</si>
  <si>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</si>
  <si>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</si>
  <si>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</si>
  <si>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</si>
  <si>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</si>
  <si>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</si>
  <si>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</si>
  <si>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</si>
  <si>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</si>
  <si>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</si>
  <si>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</si>
  <si>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</si>
  <si>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</si>
  <si>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</si>
  <si>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</si>
  <si>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</si>
  <si>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</si>
  <si>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</si>
  <si>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</si>
  <si>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</si>
  <si>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</si>
  <si>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</si>
  <si>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</si>
  <si>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</si>
  <si>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</si>
  <si>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</si>
  <si>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</si>
  <si>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</si>
  <si>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</si>
  <si>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</si>
  <si>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</si>
  <si>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</si>
  <si>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</si>
  <si>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</si>
  <si>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</si>
  <si>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</si>
  <si>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</si>
  <si>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</si>
  <si>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</si>
  <si>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</si>
  <si>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</si>
  <si>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</si>
  <si>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</si>
  <si>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</si>
  <si>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</si>
  <si>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</si>
  <si>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</si>
  <si>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</si>
  <si>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</si>
  <si>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</si>
  <si>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</si>
  <si>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</si>
  <si>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</si>
  <si>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</si>
  <si>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</si>
  <si>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</si>
  <si>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</si>
  <si>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</si>
  <si>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</si>
  <si>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</si>
  <si>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</si>
  <si>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</si>
  <si>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</si>
  <si>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</si>
  <si>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</si>
  <si>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</si>
  <si>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</si>
  <si>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</si>
  <si>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</si>
  <si>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</si>
  <si>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</si>
  <si>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</si>
  <si>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</si>
  <si>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</si>
  <si>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</si>
  <si>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</si>
  <si>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</si>
  <si>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</si>
  <si>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</si>
  <si>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</si>
  <si>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</si>
  <si>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</si>
  <si>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</si>
  <si>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</si>
  <si>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</si>
  <si>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</si>
  <si>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</si>
  <si>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</si>
  <si>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</si>
  <si>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</si>
  <si>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</si>
  <si>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</si>
  <si>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</si>
  <si>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</si>
  <si>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</si>
  <si>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</si>
  <si>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</si>
  <si>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</si>
  <si>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</si>
  <si>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</si>
  <si>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</si>
  <si>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</si>
  <si>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</si>
  <si>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</si>
  <si>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</si>
  <si>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</si>
  <si>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</si>
  <si>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</si>
  <si>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</si>
  <si>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</si>
  <si>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</si>
  <si>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</si>
  <si>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</si>
  <si>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</si>
  <si>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</si>
  <si>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</si>
  <si>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</si>
  <si>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</si>
  <si>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</si>
  <si>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</si>
  <si>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</si>
  <si>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</si>
  <si>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</si>
  <si>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</si>
  <si>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</si>
  <si>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</si>
  <si>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</si>
  <si>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</si>
  <si>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</si>
  <si>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</si>
  <si>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</si>
  <si>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</si>
  <si>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</si>
  <si>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</si>
  <si>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</si>
  <si>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</si>
  <si>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</si>
  <si>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</si>
  <si>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</si>
  <si>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</si>
  <si>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</si>
  <si>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</si>
  <si>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</si>
  <si>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</si>
  <si>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</si>
  <si>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</si>
  <si>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</si>
  <si>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</si>
  <si>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</si>
  <si>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</si>
  <si>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</si>
  <si>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</si>
  <si>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</si>
  <si>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</si>
  <si>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</si>
  <si>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</si>
  <si>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</si>
  <si>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</si>
  <si>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</si>
  <si>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</si>
  <si>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</si>
  <si>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</si>
  <si>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</si>
  <si>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</si>
  <si>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</si>
  <si>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</si>
  <si>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</si>
  <si>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</si>
  <si>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</si>
  <si>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</si>
  <si>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</si>
  <si>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</si>
  <si>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</si>
  <si>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</si>
  <si>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</si>
  <si>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</si>
  <si>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</si>
  <si>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</si>
  <si>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</si>
  <si>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</si>
  <si>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</si>
  <si>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</si>
  <si>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</si>
  <si>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</si>
  <si>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</si>
  <si>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</si>
  <si>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</si>
  <si>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</si>
  <si>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</si>
  <si>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</si>
  <si>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</si>
  <si>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</si>
  <si>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</si>
  <si>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</si>
  <si>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</si>
  <si>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</si>
  <si>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</si>
  <si>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</si>
  <si>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</si>
  <si>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</si>
  <si>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</si>
  <si>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</si>
  <si>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</si>
  <si>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</si>
  <si>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</si>
  <si>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</si>
  <si>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</si>
  <si>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</si>
  <si>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</si>
  <si>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</si>
  <si>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</si>
  <si>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</si>
  <si>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</si>
  <si>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</si>
  <si>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</si>
  <si>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</si>
  <si>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</si>
  <si>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</si>
  <si>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</si>
  <si>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</si>
  <si>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</si>
  <si>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</si>
  <si>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</si>
  <si>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</si>
  <si>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</si>
  <si>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</si>
  <si>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</si>
  <si>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</si>
  <si>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</si>
  <si>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</si>
  <si>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</si>
  <si>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</si>
  <si>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</si>
  <si>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</si>
  <si>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</si>
  <si>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</si>
  <si>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</si>
  <si>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</si>
  <si>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</si>
  <si>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</si>
  <si>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</si>
  <si>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</si>
  <si>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</si>
  <si>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</si>
  <si>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</si>
  <si>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</si>
  <si>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</si>
  <si>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</si>
  <si>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</si>
  <si>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</si>
  <si>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</si>
  <si>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</si>
  <si>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</si>
  <si>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</si>
  <si>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</si>
  <si>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</si>
  <si>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</si>
  <si>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</si>
  <si>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</si>
  <si>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</si>
  <si>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</si>
  <si>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</si>
  <si>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</si>
  <si>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</si>
  <si>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</si>
  <si>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</si>
  <si>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</si>
  <si>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</si>
  <si>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</si>
  <si>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</si>
  <si>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</si>
  <si>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</si>
  <si>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</si>
  <si>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</si>
  <si>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</si>
  <si>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</si>
  <si>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</si>
  <si>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</si>
  <si>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</si>
  <si>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</si>
  <si>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</si>
  <si>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</si>
  <si>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</si>
  <si>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</si>
  <si>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</si>
  <si>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</si>
  <si>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</si>
  <si>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</si>
  <si>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</si>
  <si>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</si>
  <si>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</si>
  <si>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</si>
  <si>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</si>
  <si>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</si>
  <si>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</si>
  <si>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</si>
  <si>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</si>
  <si>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</si>
  <si>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</si>
  <si>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</si>
  <si>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</si>
  <si>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</si>
  <si>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</si>
  <si>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</si>
  <si>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</si>
  <si>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</si>
  <si>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</si>
  <si>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</si>
  <si>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</si>
  <si>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</si>
  <si>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</si>
  <si>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</si>
  <si>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</si>
  <si>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</si>
  <si>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</si>
  <si>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</si>
  <si>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</si>
  <si>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</si>
  <si>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</si>
  <si>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</si>
  <si>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</si>
  <si>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</si>
  <si>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</si>
  <si>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</si>
  <si>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</si>
  <si>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</si>
  <si>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</si>
  <si>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</si>
  <si>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</si>
  <si>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</si>
  <si>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</si>
  <si>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</si>
  <si>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</si>
  <si>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</si>
  <si>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</si>
  <si>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</si>
  <si>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</si>
  <si>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</si>
  <si>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</si>
  <si>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</si>
  <si>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</si>
  <si>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</si>
  <si>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</si>
  <si>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</si>
  <si>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</si>
  <si>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</si>
  <si>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</si>
  <si>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</si>
  <si>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</si>
  <si>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</si>
  <si>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</si>
  <si>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</si>
  <si>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</si>
  <si>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</si>
  <si>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</si>
  <si>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</si>
  <si>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</si>
  <si>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</si>
  <si>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</si>
  <si>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</si>
  <si>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</si>
  <si>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</si>
  <si>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</si>
  <si>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</si>
  <si>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</si>
  <si>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</si>
  <si>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</si>
  <si>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</si>
  <si>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</si>
  <si>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</si>
  <si>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</si>
  <si>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</si>
  <si>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</si>
  <si>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</si>
  <si>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</si>
  <si>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</si>
  <si>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</si>
  <si>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</si>
  <si>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</si>
  <si>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</si>
  <si>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</si>
  <si>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</si>
  <si>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</si>
  <si>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</si>
  <si>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</si>
  <si>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</si>
  <si>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</si>
  <si>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</si>
  <si>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</si>
  <si>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</si>
  <si>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</si>
  <si>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</si>
  <si>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</si>
  <si>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</si>
  <si>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</si>
  <si>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</si>
  <si>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</si>
  <si>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</si>
  <si>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</si>
  <si>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</si>
  <si>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</si>
  <si>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</si>
  <si>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</si>
  <si>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</si>
  <si>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</si>
  <si>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</si>
  <si>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</si>
  <si>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</si>
  <si>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</si>
  <si>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</si>
  <si>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</si>
  <si>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</si>
  <si>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</si>
  <si>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</si>
  <si>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</si>
  <si>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</si>
  <si>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</si>
  <si>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</si>
  <si>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</si>
  <si>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</si>
  <si>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</si>
  <si>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</si>
  <si>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</si>
  <si>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</si>
  <si>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</si>
  <si>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</si>
  <si>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</si>
  <si>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</si>
  <si>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</si>
  <si>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</si>
  <si>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</si>
  <si>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</si>
  <si>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</si>
  <si>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</si>
  <si>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</si>
  <si>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</si>
  <si>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</si>
  <si>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</si>
  <si>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</si>
  <si>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</si>
  <si>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</si>
  <si>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</si>
  <si>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</si>
  <si>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</si>
  <si>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</si>
  <si>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</si>
  <si>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</si>
  <si>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</si>
  <si>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</si>
  <si>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</si>
  <si>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</si>
  <si>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</si>
  <si>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</si>
  <si>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</si>
  <si>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</si>
  <si>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</si>
  <si>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</si>
  <si>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</si>
  <si>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</si>
  <si>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</si>
  <si>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</si>
  <si>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</si>
  <si>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</si>
  <si>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</si>
  <si>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</si>
  <si>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</si>
  <si>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</si>
  <si>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</si>
  <si>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</si>
  <si>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</si>
  <si>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</si>
  <si>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</si>
  <si>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</si>
  <si>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</si>
  <si>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</si>
  <si>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</si>
  <si>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</si>
  <si>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</si>
  <si>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</si>
  <si>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</si>
  <si>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</si>
  <si>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</si>
  <si>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</si>
  <si>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</si>
  <si>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</si>
  <si>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</si>
  <si>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</si>
  <si>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</si>
  <si>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</si>
  <si>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</si>
  <si>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</si>
  <si>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</si>
  <si>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</si>
  <si>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</si>
  <si>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</si>
  <si>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</si>
  <si>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</si>
  <si>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</si>
  <si>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</si>
  <si>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</si>
  <si>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</si>
  <si>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</si>
  <si>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</si>
  <si>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</si>
  <si>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</si>
  <si>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</si>
  <si>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</si>
  <si>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</si>
  <si>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</si>
  <si>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</si>
  <si>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</si>
  <si>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</si>
  <si>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</si>
  <si>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</si>
  <si>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</si>
  <si>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</si>
  <si>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</si>
  <si>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</si>
  <si>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</si>
  <si>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</si>
  <si>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</si>
  <si>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</si>
  <si>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</si>
  <si>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</si>
  <si>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</si>
  <si>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</si>
  <si>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</si>
  <si>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</si>
  <si>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</si>
  <si>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</si>
  <si>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</si>
  <si>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</si>
  <si>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</si>
  <si>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</si>
  <si>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</si>
  <si>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</si>
  <si>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</si>
  <si>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</si>
  <si>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</si>
  <si>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</si>
  <si>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</si>
  <si>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</si>
  <si>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</si>
  <si>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</si>
  <si>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</si>
  <si>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</si>
  <si>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</si>
  <si>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</si>
  <si>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</si>
  <si>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</si>
  <si>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</si>
  <si>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</si>
  <si>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</si>
  <si>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</si>
  <si>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</si>
  <si>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</si>
  <si>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</si>
  <si>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</si>
  <si>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</si>
  <si>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</si>
  <si>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</si>
  <si>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</si>
  <si>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</si>
  <si>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</si>
  <si>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</si>
  <si>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</si>
  <si>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</si>
  <si>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</si>
  <si>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</si>
  <si>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</si>
  <si>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</si>
  <si>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</si>
  <si>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</si>
  <si>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</si>
  <si>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</si>
  <si>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</si>
  <si>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</si>
  <si>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</si>
  <si>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</si>
  <si>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</si>
  <si>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</si>
  <si>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</si>
  <si>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</si>
  <si>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</si>
  <si>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</si>
  <si>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</si>
  <si>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</si>
  <si>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</si>
  <si>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</si>
  <si>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</si>
  <si>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</si>
  <si>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</si>
  <si>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</si>
  <si>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</si>
  <si>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</si>
  <si>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</si>
  <si>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</si>
  <si>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</si>
  <si>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</si>
  <si>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</si>
  <si>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</si>
  <si>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</si>
  <si>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</si>
  <si>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</si>
  <si>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</si>
  <si>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</si>
  <si>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</si>
  <si>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</si>
  <si>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</si>
  <si>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</si>
  <si>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</si>
  <si>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</si>
  <si>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</si>
  <si>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</si>
  <si>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</si>
  <si>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</si>
  <si>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</si>
  <si>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</si>
  <si>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</si>
  <si>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</si>
  <si>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</si>
  <si>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</si>
  <si>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</si>
  <si>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</si>
  <si>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</si>
  <si>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</si>
  <si>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</si>
  <si>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</si>
  <si>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</si>
  <si>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</si>
  <si>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</si>
  <si>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</si>
  <si>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</si>
  <si>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</si>
  <si>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</si>
  <si>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</si>
  <si>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</si>
  <si>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</si>
  <si>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</si>
  <si>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</si>
  <si>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</si>
  <si>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</si>
  <si>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</si>
  <si>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</si>
  <si>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</si>
  <si>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</si>
  <si>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</si>
  <si>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</si>
  <si>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</si>
  <si>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</si>
  <si>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</si>
  <si>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</si>
  <si>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</si>
  <si>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</si>
  <si>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</si>
  <si>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</si>
  <si>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</si>
  <si>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</si>
  <si>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</si>
  <si>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</si>
  <si>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</si>
  <si>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</si>
  <si>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</si>
  <si>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</si>
  <si>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</si>
  <si>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</si>
  <si>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</si>
  <si>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</si>
  <si>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</si>
  <si>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</si>
  <si>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</si>
  <si>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</si>
  <si>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</si>
  <si>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</si>
  <si>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</si>
  <si>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</si>
  <si>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</si>
  <si>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</si>
  <si>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</si>
  <si>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</si>
  <si>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</si>
  <si>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</si>
  <si>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</si>
  <si>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</si>
  <si>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</si>
  <si>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</si>
  <si>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</si>
  <si>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</si>
  <si>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</si>
  <si>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</si>
  <si>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</si>
  <si>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</si>
  <si>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</si>
  <si>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</si>
  <si>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</si>
  <si>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</si>
  <si>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</si>
  <si>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</si>
  <si>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</si>
  <si>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</si>
  <si>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</si>
  <si>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</si>
  <si>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</si>
  <si>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</si>
  <si>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</si>
  <si>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</si>
  <si>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</si>
  <si>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</si>
  <si>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</si>
  <si>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</si>
  <si>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</si>
  <si>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</si>
  <si>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</si>
  <si>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</si>
  <si>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</si>
  <si>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</si>
  <si>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</si>
  <si>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</si>
  <si>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</si>
  <si>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</si>
  <si>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</si>
  <si>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</si>
  <si>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</si>
  <si>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</si>
  <si>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</si>
  <si>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</si>
  <si>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</si>
  <si>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</si>
  <si>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</si>
  <si>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</si>
  <si>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</si>
  <si>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</si>
  <si>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</si>
  <si>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</si>
  <si>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</si>
  <si>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</si>
  <si>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</si>
  <si>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</si>
  <si>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</si>
  <si>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</si>
  <si>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</si>
  <si>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</si>
  <si>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</si>
  <si>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</si>
  <si>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</si>
  <si>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</si>
  <si>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</si>
  <si>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</si>
  <si>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</si>
  <si>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</si>
  <si>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</si>
  <si>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</si>
  <si>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</si>
  <si>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</si>
  <si>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</si>
  <si>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</si>
  <si>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</si>
  <si>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</si>
  <si>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</si>
  <si>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</si>
  <si>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</si>
  <si>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</si>
  <si>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</si>
  <si>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</si>
  <si>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</si>
  <si>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</si>
  <si>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</si>
  <si>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</si>
  <si>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</si>
  <si>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</si>
  <si>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</si>
  <si>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</si>
  <si>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</si>
  <si>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</si>
  <si>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</si>
  <si>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</si>
  <si>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</si>
  <si>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</si>
  <si>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</si>
  <si>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</si>
  <si>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</si>
  <si>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</si>
  <si>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</si>
  <si>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</si>
  <si>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</si>
  <si>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</si>
  <si>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</si>
  <si>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</si>
  <si>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</si>
  <si>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</si>
  <si>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</si>
  <si>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</si>
  <si>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</si>
  <si>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</si>
  <si>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</si>
  <si>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</si>
  <si>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</si>
  <si>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</si>
  <si>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</si>
  <si>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</si>
  <si>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</si>
  <si>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</si>
  <si>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</si>
  <si>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</si>
  <si>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</si>
  <si>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</si>
  <si>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</si>
  <si>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</si>
  <si>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</si>
  <si>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</si>
  <si>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</si>
  <si>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</si>
  <si>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</si>
  <si>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</si>
  <si>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</si>
  <si>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</si>
  <si>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</si>
  <si>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</si>
  <si>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</si>
  <si>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</si>
  <si>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</si>
  <si>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</si>
  <si>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</si>
  <si>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</si>
  <si>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</si>
  <si>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</si>
  <si>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</si>
  <si>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</si>
  <si>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</si>
  <si>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</si>
  <si>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</si>
  <si>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</si>
  <si>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</si>
  <si>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</si>
  <si>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</si>
  <si>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</si>
  <si>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</si>
  <si>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</si>
  <si>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</si>
  <si>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</si>
  <si>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</si>
  <si>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</si>
  <si>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</si>
  <si>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</si>
  <si>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</si>
  <si>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</si>
  <si>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</si>
  <si>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</si>
  <si>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</si>
  <si>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</si>
  <si>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</si>
  <si>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</si>
  <si>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</si>
  <si>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</si>
  <si>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</si>
  <si>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</si>
  <si>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</si>
  <si>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</si>
  <si>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</si>
  <si>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</si>
  <si>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</si>
  <si>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</si>
  <si>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</si>
  <si>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</si>
  <si>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</si>
  <si>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</si>
  <si>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</si>
  <si>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</si>
  <si>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</si>
  <si>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</si>
  <si>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</si>
  <si>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</si>
  <si>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</si>
  <si>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</si>
  <si>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</si>
  <si>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</si>
  <si>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</si>
  <si>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</si>
  <si>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</si>
  <si>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</si>
  <si>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</si>
  <si>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</si>
  <si>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</si>
  <si>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</si>
  <si>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</si>
  <si>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</si>
  <si>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</si>
  <si>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</si>
  <si>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</si>
  <si>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</si>
  <si>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</si>
  <si>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</si>
  <si>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</si>
  <si>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</si>
  <si>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</si>
  <si>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</si>
  <si>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</si>
  <si>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</si>
  <si>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</si>
  <si>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</si>
  <si>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</si>
  <si>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</si>
  <si>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</si>
  <si>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</si>
  <si>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</si>
  <si>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</si>
  <si>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</si>
  <si>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</si>
  <si>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</si>
  <si>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</si>
  <si>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</si>
  <si>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</si>
  <si>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</si>
  <si>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</si>
  <si>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</si>
  <si>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</si>
  <si>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</si>
  <si>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</si>
  <si>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</si>
  <si>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</si>
  <si>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</si>
  <si>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</si>
  <si>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</si>
  <si>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</si>
  <si>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</si>
  <si>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</si>
  <si>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</si>
  <si>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</si>
  <si>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</si>
  <si>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</si>
  <si>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</si>
  <si>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</si>
  <si>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</si>
  <si>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</si>
  <si>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</si>
  <si>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</si>
  <si>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</si>
  <si>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</si>
  <si>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</si>
  <si>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</si>
  <si>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</si>
  <si>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</si>
  <si>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</si>
  <si>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</si>
  <si>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</si>
  <si>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</si>
  <si>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</si>
  <si>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</si>
  <si>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</si>
  <si>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</si>
  <si>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</si>
  <si>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</si>
  <si>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</si>
  <si>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</si>
  <si>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</si>
  <si>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</si>
  <si>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</si>
  <si>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</si>
  <si>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</si>
  <si>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</si>
  <si>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</si>
  <si>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</si>
  <si>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</si>
  <si>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</si>
  <si>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</si>
  <si>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</si>
  <si>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</si>
  <si>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</si>
  <si>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</si>
  <si>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</si>
  <si>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</si>
  <si>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</si>
  <si>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</si>
  <si>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</si>
  <si>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</si>
  <si>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</si>
  <si>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</si>
  <si>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</si>
  <si>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</si>
  <si>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</si>
  <si>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</si>
  <si>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</si>
  <si>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</si>
  <si>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</si>
  <si>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</si>
  <si>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</si>
  <si>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</si>
  <si>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</si>
  <si>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</si>
  <si>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</si>
  <si>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</si>
  <si>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</si>
  <si>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</si>
  <si>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</si>
  <si>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</si>
  <si>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</si>
  <si>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</si>
  <si>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</si>
  <si>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</si>
  <si>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</si>
  <si>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</si>
  <si>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</si>
  <si>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</si>
  <si>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</si>
  <si>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</si>
  <si>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</si>
  <si>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</si>
  <si>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</si>
  <si>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</si>
  <si>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</si>
  <si>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</si>
  <si>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</si>
  <si>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</si>
  <si>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</si>
  <si>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</si>
  <si>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</si>
  <si>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</si>
  <si>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</si>
  <si>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</si>
  <si>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</si>
  <si>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</si>
  <si>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</si>
  <si>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</si>
  <si>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</si>
  <si>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</si>
  <si>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</si>
  <si>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</si>
  <si>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</si>
  <si>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</si>
  <si>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</si>
  <si>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</si>
  <si>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</si>
  <si>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</si>
  <si>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</si>
  <si>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</si>
  <si>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</si>
  <si>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</si>
  <si>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</si>
  <si>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</si>
  <si>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</si>
  <si>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</si>
  <si>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</si>
  <si>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</si>
  <si>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</si>
  <si>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</si>
  <si>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</si>
  <si>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</si>
  <si>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</si>
  <si>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</si>
  <si>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</si>
  <si>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</si>
  <si>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</si>
  <si>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</si>
  <si>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</si>
  <si>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</si>
  <si>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</si>
  <si>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</si>
  <si>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</si>
  <si>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</si>
  <si>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</si>
  <si>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</si>
  <si>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</si>
  <si>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</si>
  <si>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</si>
  <si>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</si>
  <si>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</si>
  <si>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</si>
  <si>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</si>
  <si>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</si>
  <si>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</si>
  <si>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</si>
  <si>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</si>
  <si>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</si>
  <si>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</si>
  <si>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</si>
  <si>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</si>
  <si>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</si>
  <si>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</si>
  <si>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</si>
  <si>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</si>
  <si>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</si>
  <si>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</si>
  <si>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</si>
  <si>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</si>
  <si>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</si>
  <si>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</si>
  <si>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</si>
  <si>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</si>
  <si>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</si>
  <si>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</si>
  <si>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</si>
  <si>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</si>
  <si>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</si>
  <si>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</si>
  <si>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</si>
  <si>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</si>
  <si>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</si>
  <si>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</si>
  <si>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</si>
  <si>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</si>
  <si>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</si>
  <si>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</si>
  <si>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</si>
  <si>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</si>
  <si>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</si>
  <si>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</si>
  <si>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</si>
  <si>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</si>
  <si>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</si>
  <si>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</si>
  <si>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</si>
  <si>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</si>
  <si>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</si>
  <si>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</si>
  <si>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</si>
  <si>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</si>
  <si>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</si>
  <si>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</si>
  <si>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</si>
  <si>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</si>
  <si>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</si>
  <si>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</si>
  <si>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</si>
  <si>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</si>
  <si>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</si>
  <si>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</si>
  <si>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</si>
  <si>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</si>
  <si>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</si>
  <si>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</si>
  <si>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</si>
  <si>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</si>
  <si>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</si>
  <si>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</si>
  <si>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</si>
  <si>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</si>
  <si>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</si>
  <si>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</si>
  <si>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</si>
  <si>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</si>
  <si>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</si>
  <si>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</si>
  <si>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</si>
  <si>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</si>
  <si>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</si>
  <si>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</si>
  <si>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</si>
  <si>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</si>
  <si>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</si>
  <si>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</si>
  <si>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</si>
  <si>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</si>
  <si>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</si>
  <si>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</si>
  <si>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</si>
  <si>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</si>
  <si>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</si>
  <si>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</si>
  <si>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</si>
  <si>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</si>
  <si>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</si>
  <si>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</si>
  <si>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</si>
  <si>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</si>
  <si>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</si>
  <si>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</si>
  <si>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</si>
  <si>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</si>
  <si>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</si>
  <si>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</si>
  <si>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</si>
  <si>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</si>
  <si>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</si>
  <si>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</si>
  <si>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</si>
  <si>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</si>
  <si>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</si>
  <si>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</si>
  <si>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</si>
  <si>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</si>
  <si>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</si>
  <si>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</si>
  <si>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</si>
  <si>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</si>
  <si>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</si>
  <si>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</si>
  <si>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</si>
  <si>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</si>
  <si>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</si>
  <si>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</si>
  <si>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</si>
  <si>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</si>
  <si>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</si>
  <si>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</si>
  <si>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</si>
  <si>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</si>
  <si>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</si>
  <si>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</si>
  <si>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</si>
  <si>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</si>
  <si>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</si>
  <si>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</si>
  <si>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</si>
  <si>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</si>
  <si>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</si>
  <si>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</si>
  <si>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</si>
  <si>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</si>
  <si>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</si>
  <si>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</si>
  <si>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</si>
  <si>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</si>
  <si>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</si>
  <si>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</si>
  <si>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</si>
  <si>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</si>
  <si>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</si>
  <si>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</si>
  <si>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</si>
  <si>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</si>
  <si>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</si>
  <si>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</si>
  <si>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</si>
  <si>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</si>
  <si>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</si>
  <si>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</si>
  <si>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</si>
  <si>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</si>
  <si>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</si>
  <si>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</si>
  <si>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</si>
  <si>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</si>
  <si>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</si>
  <si>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</si>
  <si>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</si>
  <si>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</si>
  <si>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</si>
  <si>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</si>
  <si>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</si>
  <si>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</si>
  <si>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</si>
  <si>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</si>
  <si>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</si>
  <si>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</si>
  <si>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</si>
  <si>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</si>
  <si>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</si>
  <si>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</si>
  <si>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</si>
  <si>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</si>
  <si>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</si>
  <si>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</si>
  <si>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</si>
  <si>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</si>
  <si>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</si>
  <si>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</si>
  <si>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</si>
  <si>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</si>
  <si>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</si>
  <si>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</si>
  <si>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</si>
  <si>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</si>
  <si>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</si>
  <si>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</si>
  <si>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</si>
  <si>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</si>
  <si>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</si>
  <si>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</si>
  <si>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</si>
  <si>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</si>
  <si>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</si>
  <si>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</si>
  <si>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</si>
  <si>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</si>
  <si>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</si>
  <si>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</si>
  <si>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</si>
  <si>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</si>
  <si>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</si>
  <si>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</si>
  <si>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</si>
  <si>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</si>
  <si>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</si>
  <si>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</si>
  <si>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</si>
  <si>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</si>
  <si>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</si>
  <si>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</si>
  <si>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</si>
  <si>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</si>
  <si>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</si>
  <si>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</si>
  <si>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</si>
  <si>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</si>
  <si>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</si>
  <si>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</si>
  <si>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</si>
  <si>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</si>
  <si>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</si>
  <si>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</si>
  <si>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</si>
  <si>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</si>
  <si>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</si>
  <si>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</si>
  <si>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</si>
  <si>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</si>
  <si>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</si>
  <si>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</si>
  <si>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</si>
  <si>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</si>
  <si>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</si>
  <si>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</si>
  <si>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</si>
  <si>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</si>
  <si>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</si>
  <si>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</si>
  <si>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</si>
  <si>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</si>
  <si>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</si>
  <si>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</si>
  <si>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</si>
  <si>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</si>
  <si>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</si>
  <si>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</si>
  <si>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</si>
  <si>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</si>
  <si>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</si>
  <si>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</si>
  <si>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</si>
  <si>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</si>
  <si>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</si>
  <si>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</si>
  <si>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</si>
  <si>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</si>
  <si>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</si>
  <si>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</si>
  <si>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</si>
  <si>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</si>
  <si>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</si>
  <si>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</si>
  <si>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</si>
  <si>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</si>
  <si>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</si>
  <si>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</si>
  <si>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</si>
  <si>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</si>
  <si>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</si>
  <si>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</si>
  <si>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</si>
  <si>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</si>
  <si>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</si>
  <si>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</si>
  <si>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</si>
  <si>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</si>
  <si>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</si>
  <si>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</si>
  <si>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</si>
  <si>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</si>
  <si>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</si>
  <si>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</si>
  <si>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</si>
  <si>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</si>
  <si>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</si>
  <si>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</si>
  <si>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</si>
  <si>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</si>
  <si>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</si>
  <si>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</si>
  <si>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</si>
  <si>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</si>
  <si>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</si>
  <si>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</si>
  <si>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</si>
  <si>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</si>
  <si>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</si>
  <si>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</si>
  <si>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</si>
  <si>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</si>
  <si>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</si>
  <si>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</si>
  <si>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</si>
  <si>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</si>
  <si>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</si>
  <si>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</si>
  <si>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</si>
  <si>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</si>
  <si>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</si>
  <si>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</si>
  <si>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</si>
  <si>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</si>
  <si>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</si>
  <si>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</si>
  <si>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</si>
  <si>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</si>
  <si>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</si>
  <si>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</si>
  <si>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</si>
  <si>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</si>
  <si>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</si>
  <si>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</si>
  <si>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</si>
  <si>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</si>
  <si>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</si>
  <si>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</si>
  <si>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</si>
  <si>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</si>
  <si>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</si>
  <si>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</si>
  <si>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</si>
  <si>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</si>
  <si>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</si>
  <si>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</si>
  <si>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</si>
  <si>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</si>
  <si>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</si>
  <si>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</si>
  <si>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</si>
  <si>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</si>
  <si>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</si>
  <si>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</si>
  <si>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</si>
  <si>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</si>
  <si>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</si>
  <si>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</si>
  <si>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</si>
  <si>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</si>
  <si>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</si>
  <si>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</si>
  <si>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</si>
  <si>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</si>
  <si>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</si>
  <si>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</si>
  <si>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</si>
  <si>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</si>
  <si>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</si>
  <si>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</si>
  <si>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</si>
  <si>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</si>
  <si>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</si>
  <si>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</si>
  <si>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</si>
  <si>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</si>
  <si>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</si>
  <si>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</si>
  <si>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</si>
  <si>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</si>
  <si>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</si>
  <si>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</si>
  <si>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</si>
  <si>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</si>
  <si>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</si>
  <si>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</si>
  <si>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</si>
  <si>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</si>
  <si>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</si>
  <si>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</si>
  <si>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</si>
  <si>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</si>
  <si>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</si>
  <si>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</si>
  <si>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</si>
  <si>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</si>
  <si>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</si>
  <si>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</si>
  <si>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</si>
  <si>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</si>
  <si>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</si>
  <si>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</si>
  <si>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</si>
  <si>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</si>
  <si>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</si>
  <si>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</si>
  <si>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</si>
  <si>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</si>
  <si>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</si>
  <si>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</si>
  <si>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</si>
  <si>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</si>
  <si>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</si>
  <si>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</si>
  <si>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</si>
  <si>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</si>
  <si>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</si>
  <si>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</si>
  <si>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</si>
  <si>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</si>
  <si>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</si>
  <si>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</si>
  <si>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</si>
  <si>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</si>
  <si>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</si>
  <si>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</si>
  <si>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</si>
  <si>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</si>
  <si>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</si>
  <si>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</si>
  <si>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</si>
  <si>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</si>
  <si>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</si>
  <si>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</si>
  <si>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</si>
  <si>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</si>
  <si>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</si>
  <si>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</si>
  <si>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</si>
  <si>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</si>
  <si>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</si>
  <si>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</si>
  <si>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</si>
  <si>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</si>
  <si>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</si>
  <si>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</si>
  <si>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</si>
  <si>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</si>
  <si>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</si>
  <si>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</si>
  <si>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</si>
  <si>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</si>
  <si>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</si>
  <si>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</si>
  <si>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</si>
  <si>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</si>
  <si>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</si>
  <si>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</si>
  <si>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</si>
  <si>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</si>
  <si>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</si>
  <si>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</si>
  <si>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</si>
  <si>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</si>
  <si>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</si>
  <si>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</si>
  <si>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</si>
  <si>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</si>
  <si>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</si>
  <si>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</si>
  <si>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</si>
  <si>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</si>
  <si>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</si>
  <si>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</si>
  <si>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</si>
  <si>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</si>
  <si>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</si>
  <si>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</si>
  <si>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</si>
  <si>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</si>
  <si>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</si>
  <si>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</si>
  <si>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</si>
  <si>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</si>
  <si>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</si>
  <si>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</si>
  <si>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</si>
  <si>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</si>
  <si>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</si>
  <si>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</si>
  <si>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</si>
  <si>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</si>
  <si>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</si>
  <si>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</si>
  <si>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</si>
  <si>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</si>
  <si>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</si>
  <si>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</si>
  <si>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</si>
  <si>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</si>
  <si>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</si>
  <si>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</si>
  <si>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</si>
  <si>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</si>
  <si>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</si>
  <si>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</si>
  <si>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</si>
  <si>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</si>
  <si>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</si>
  <si>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</si>
  <si>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</si>
  <si>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</si>
  <si>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</si>
  <si>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</si>
  <si>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</si>
  <si>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</si>
  <si>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</si>
  <si>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</si>
  <si>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</si>
  <si>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</si>
  <si>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</si>
  <si>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</si>
  <si>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</si>
  <si>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</si>
  <si>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</si>
  <si>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</si>
  <si>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</si>
  <si>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</si>
  <si>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</si>
  <si>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</si>
  <si>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</si>
  <si>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</si>
  <si>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</si>
  <si>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</si>
  <si>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</si>
  <si>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</si>
  <si>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</si>
  <si>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</si>
  <si>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</si>
  <si>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</si>
  <si>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</si>
  <si>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</si>
  <si>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</si>
  <si>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</si>
  <si>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</si>
  <si>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</si>
  <si>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</si>
  <si>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</si>
  <si>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</si>
  <si>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</si>
  <si>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</si>
  <si>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</si>
  <si>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</si>
  <si>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</si>
  <si>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</si>
  <si>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</si>
  <si>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</si>
  <si>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</si>
  <si>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</si>
  <si>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</si>
  <si>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</si>
  <si>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</si>
  <si>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</si>
  <si>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</si>
  <si>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</si>
  <si>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</si>
  <si>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</si>
  <si>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</si>
  <si>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</si>
  <si>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</si>
  <si>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</si>
  <si>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</si>
  <si>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</si>
  <si>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</si>
  <si>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</si>
  <si>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</si>
  <si>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</si>
  <si>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</si>
  <si>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</si>
  <si>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</si>
  <si>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</si>
  <si>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</si>
  <si>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</si>
  <si>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</si>
  <si>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</si>
  <si>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</si>
  <si>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</si>
  <si>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</si>
  <si>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</si>
  <si>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</si>
  <si>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</si>
  <si>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</si>
  <si>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</si>
  <si>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</si>
  <si>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</si>
  <si>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</si>
  <si>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</si>
  <si>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</si>
  <si>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</si>
  <si>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</si>
  <si>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</si>
  <si>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</si>
  <si>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</si>
  <si>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</si>
  <si>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</si>
  <si>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</si>
  <si>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</si>
  <si>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</si>
  <si>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</si>
  <si>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</si>
  <si>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</si>
  <si>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</si>
  <si>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</si>
  <si>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</si>
  <si>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</si>
  <si>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</si>
  <si>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</si>
  <si>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</si>
  <si>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</si>
  <si>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</si>
  <si>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</si>
  <si>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</si>
  <si>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</si>
  <si>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</si>
  <si>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</si>
  <si>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</si>
  <si>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</si>
  <si>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</si>
  <si>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</si>
  <si>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</si>
  <si>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</si>
  <si>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</si>
  <si>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</si>
  <si>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</si>
  <si>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</si>
  <si>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</si>
  <si>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</si>
  <si>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</si>
  <si>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</si>
  <si>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</si>
  <si>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</si>
  <si>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</si>
  <si>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</si>
  <si>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</si>
  <si>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</si>
  <si>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</si>
  <si>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</si>
  <si>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</si>
  <si>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</si>
  <si>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</si>
  <si>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</si>
  <si>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</si>
  <si>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</si>
  <si>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</si>
  <si>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</si>
  <si>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</si>
  <si>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</si>
  <si>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</si>
  <si>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</si>
  <si>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</si>
  <si>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</si>
  <si>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</si>
  <si>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</si>
  <si>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</si>
  <si>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</si>
  <si>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</si>
  <si>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</si>
  <si>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</si>
  <si>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</si>
  <si>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</si>
  <si>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</si>
  <si>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</si>
  <si>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</si>
  <si>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</si>
  <si>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</si>
  <si>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</si>
  <si>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</si>
  <si>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</si>
  <si>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</si>
  <si>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</si>
  <si>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</si>
  <si>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</si>
  <si>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</si>
  <si>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</si>
  <si>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</si>
  <si>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</si>
  <si>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</si>
  <si>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</si>
  <si>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</si>
  <si>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</si>
  <si>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</si>
  <si>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</si>
  <si>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</si>
  <si>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</si>
  <si>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</si>
  <si>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</si>
  <si>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</si>
  <si>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</si>
  <si>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</si>
  <si>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</si>
  <si>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</si>
  <si>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</si>
  <si>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</si>
  <si>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</si>
  <si>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</si>
  <si>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</si>
  <si>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</si>
  <si>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</si>
  <si>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</si>
  <si>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</si>
  <si>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</si>
  <si>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</si>
  <si>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</si>
  <si>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</si>
  <si>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</si>
  <si>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</si>
  <si>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</si>
  <si>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</si>
  <si>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</si>
  <si>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</si>
  <si>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</si>
  <si>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</si>
  <si>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</si>
  <si>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</si>
  <si>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</si>
  <si>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</si>
  <si>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</si>
  <si>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</si>
  <si>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</si>
  <si>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</si>
  <si>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</si>
  <si>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</si>
  <si>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</si>
  <si>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</si>
  <si>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</si>
  <si>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</si>
  <si>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</si>
  <si>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</si>
  <si>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</si>
  <si>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</si>
  <si>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</si>
  <si>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</si>
  <si>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</si>
  <si>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</si>
  <si>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</si>
  <si>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</si>
  <si>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</si>
  <si>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</si>
  <si>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</si>
  <si>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</si>
  <si>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</si>
  <si>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</si>
  <si>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</si>
  <si>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</si>
  <si>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</si>
  <si>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</si>
  <si>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</si>
  <si>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</si>
  <si>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</si>
  <si>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</si>
  <si>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</si>
  <si>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</si>
  <si>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</si>
  <si>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</si>
  <si>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</si>
  <si>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</si>
  <si>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</si>
  <si>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</si>
  <si>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</si>
  <si>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</si>
  <si>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</si>
  <si>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</si>
  <si>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</si>
  <si>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</si>
  <si>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</si>
  <si>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</si>
  <si>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</si>
  <si>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</si>
  <si>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</si>
  <si>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</si>
  <si>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</si>
  <si>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</si>
  <si>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</si>
  <si>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</si>
  <si>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</si>
  <si>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</si>
  <si>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</si>
  <si>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</si>
  <si>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</si>
  <si>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</si>
  <si>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</si>
  <si>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</si>
  <si>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</si>
  <si>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</si>
  <si>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</si>
  <si>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</si>
  <si>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</si>
  <si>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</si>
  <si>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</si>
  <si>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</si>
  <si>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</si>
  <si>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</si>
  <si>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</si>
  <si>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</si>
  <si>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</si>
  <si>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</si>
  <si>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</si>
  <si>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</si>
  <si>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</si>
  <si>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</si>
  <si>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</si>
  <si>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</si>
  <si>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</si>
  <si>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</si>
  <si>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</si>
  <si>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</si>
  <si>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</si>
  <si>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</si>
  <si>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</si>
  <si>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</si>
  <si>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</si>
  <si>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</si>
  <si>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</si>
  <si>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</si>
  <si>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</si>
  <si>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</si>
  <si>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</si>
  <si>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</si>
  <si>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</si>
  <si>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</si>
  <si>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</si>
  <si>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</si>
  <si>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</si>
  <si>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</si>
  <si>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</si>
  <si>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</si>
  <si>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</si>
  <si>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</si>
  <si>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</si>
  <si>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</si>
  <si>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</si>
  <si>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</si>
  <si>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</si>
  <si>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</si>
  <si>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</si>
  <si>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</si>
  <si>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</si>
  <si>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</si>
  <si>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</si>
  <si>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</si>
  <si>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</si>
  <si>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</si>
  <si>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</si>
  <si>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</si>
  <si>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</si>
  <si>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</si>
  <si>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</si>
  <si>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</si>
  <si>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</si>
  <si>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</si>
  <si>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</si>
  <si>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</si>
  <si>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</si>
  <si>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</si>
  <si>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</si>
  <si>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</si>
  <si>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</si>
  <si>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</si>
  <si>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</si>
  <si>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</si>
  <si>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</si>
  <si>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</si>
  <si>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</si>
  <si>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</si>
  <si>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</si>
  <si>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</si>
  <si>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</si>
  <si>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</si>
  <si>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</si>
  <si>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</si>
  <si>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</si>
  <si>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</si>
  <si>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</si>
  <si>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</si>
  <si>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</si>
  <si>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</si>
  <si>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</si>
  <si>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</si>
  <si>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</si>
  <si>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</si>
  <si>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</si>
  <si>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</si>
  <si>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</si>
  <si>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</si>
  <si>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</si>
  <si>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</si>
  <si>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</si>
  <si>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</si>
  <si>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</si>
  <si>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</si>
  <si>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</si>
  <si>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</si>
  <si>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</si>
  <si>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</si>
  <si>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</si>
  <si>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</si>
  <si>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</si>
  <si>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</si>
  <si>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</si>
  <si>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</si>
  <si>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</si>
  <si>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</si>
  <si>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</si>
  <si>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</si>
  <si>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</si>
  <si>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</si>
  <si>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</si>
  <si>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</si>
  <si>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</si>
  <si>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</si>
  <si>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</si>
  <si>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</si>
  <si>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</si>
  <si>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</si>
  <si>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</si>
  <si>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</si>
  <si>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</si>
  <si>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</si>
  <si>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</si>
  <si>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</si>
  <si>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</si>
  <si>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</si>
  <si>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</si>
  <si>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</si>
  <si>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</si>
  <si>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</si>
  <si>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</si>
  <si>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</si>
  <si>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</si>
  <si>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</si>
  <si>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</si>
  <si>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</si>
  <si>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</si>
  <si>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</si>
  <si>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</si>
  <si>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</si>
  <si>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</si>
  <si>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</si>
  <si>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</si>
  <si>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</si>
  <si>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</si>
  <si>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</si>
  <si>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</si>
  <si>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</si>
  <si>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</si>
  <si>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</si>
  <si>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</si>
  <si>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</si>
  <si>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</si>
  <si>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</si>
  <si>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</si>
  <si>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</si>
  <si>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</si>
  <si>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</si>
  <si>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</si>
  <si>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</si>
  <si>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</si>
  <si>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</si>
  <si>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</si>
  <si>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</si>
  <si>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</si>
  <si>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</si>
  <si>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</si>
  <si>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</si>
  <si>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</si>
  <si>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</si>
  <si>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</si>
  <si>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</si>
  <si>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</si>
  <si>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</si>
  <si>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</si>
  <si>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</si>
  <si>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</si>
  <si>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</si>
  <si>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</si>
  <si>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</si>
  <si>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</si>
  <si>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</si>
  <si>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</si>
  <si>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</si>
  <si>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</si>
  <si>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</si>
  <si>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</si>
  <si>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</si>
  <si>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</si>
  <si>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</si>
  <si>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</si>
  <si>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</si>
  <si>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</si>
  <si>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</si>
  <si>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</si>
  <si>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</si>
  <si>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</si>
  <si>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</si>
  <si>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</si>
  <si>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</si>
  <si>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</si>
  <si>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</si>
  <si>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</si>
  <si>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</si>
  <si>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</si>
  <si>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</si>
  <si>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</si>
  <si>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</si>
  <si>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</si>
  <si>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</si>
  <si>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</si>
  <si>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</si>
  <si>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</si>
  <si>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</si>
  <si>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</si>
  <si>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</si>
  <si>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</si>
  <si>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</si>
  <si>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</si>
  <si>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</si>
  <si>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</si>
  <si>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</si>
  <si>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</si>
  <si>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</si>
  <si>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</si>
  <si>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</si>
  <si>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</si>
  <si>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</si>
  <si>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</si>
  <si>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</si>
  <si>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</si>
  <si>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</si>
  <si>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</si>
  <si>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</si>
  <si>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</si>
  <si>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</si>
  <si>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</si>
  <si>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</si>
  <si>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</si>
  <si>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</si>
  <si>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</si>
  <si>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</si>
  <si>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</si>
  <si>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</si>
  <si>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</si>
  <si>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</si>
  <si>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</si>
  <si>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</si>
  <si>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</si>
  <si>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</si>
  <si>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</si>
  <si>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</si>
  <si>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</si>
  <si>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</si>
  <si>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</si>
  <si>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</si>
  <si>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</si>
  <si>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</si>
  <si>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</si>
  <si>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</si>
  <si>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</si>
  <si>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</si>
  <si>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</si>
  <si>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</si>
  <si>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</si>
  <si>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</si>
  <si>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</si>
  <si>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</si>
  <si>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</si>
  <si>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</si>
  <si>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</si>
  <si>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</si>
  <si>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</si>
  <si>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</si>
  <si>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</si>
  <si>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</si>
  <si>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</si>
  <si>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</si>
  <si>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</si>
  <si>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</si>
  <si>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</si>
  <si>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</si>
  <si>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</si>
  <si>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</si>
  <si>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</si>
  <si>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</si>
  <si>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</si>
  <si>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</si>
  <si>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</si>
  <si>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</si>
  <si>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</si>
  <si>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</si>
  <si>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</si>
  <si>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</si>
  <si>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</si>
  <si>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</si>
  <si>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</si>
  <si>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</si>
  <si>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</si>
  <si>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</si>
  <si>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</si>
  <si>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</si>
  <si>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</si>
  <si>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</si>
  <si>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</si>
  <si>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</si>
  <si>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</si>
  <si>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</si>
  <si>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</si>
  <si>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</si>
  <si>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</si>
  <si>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</si>
  <si>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</si>
  <si>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</si>
  <si>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</si>
  <si>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</si>
  <si>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</si>
  <si>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</si>
  <si>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</si>
  <si>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</si>
  <si>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</si>
  <si>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</si>
  <si>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</si>
  <si>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</si>
  <si>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</si>
  <si>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</si>
  <si>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</si>
  <si>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</si>
  <si>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</si>
  <si>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</si>
  <si>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</si>
  <si>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</si>
  <si>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</si>
  <si>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</si>
  <si>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</si>
  <si>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</si>
  <si>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</si>
  <si>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</si>
  <si>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</si>
  <si>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</si>
  <si>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</si>
  <si>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</si>
  <si>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</si>
  <si>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</si>
  <si>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</si>
  <si>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</si>
  <si>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</si>
  <si>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</si>
  <si>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</si>
  <si>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</si>
  <si>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</si>
  <si>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</si>
  <si>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</si>
  <si>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</si>
  <si>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</si>
  <si>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</si>
  <si>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</si>
  <si>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</si>
  <si>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</si>
  <si>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</si>
  <si>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</si>
  <si>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</si>
  <si>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</si>
  <si>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</si>
  <si>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</si>
  <si>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</si>
  <si>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</si>
  <si>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</si>
  <si>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</si>
  <si>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</si>
  <si>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</si>
  <si>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</si>
  <si>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</si>
  <si>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</si>
  <si>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</si>
  <si>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</si>
  <si>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</si>
  <si>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</si>
  <si>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</si>
  <si>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</si>
  <si>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</si>
  <si>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</si>
  <si>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</si>
  <si>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</si>
  <si>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</si>
  <si>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</si>
  <si>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</si>
  <si>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</si>
  <si>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</si>
  <si>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</si>
  <si>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</si>
  <si>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</si>
  <si>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</si>
  <si>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</si>
  <si>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</si>
  <si>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</si>
  <si>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</si>
  <si>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</si>
  <si>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</si>
  <si>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</si>
  <si>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</si>
  <si>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</si>
  <si>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</si>
  <si>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</si>
  <si>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</si>
  <si>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</si>
  <si>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</si>
  <si>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</si>
  <si>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</si>
  <si>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</si>
  <si>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</si>
  <si>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</si>
  <si>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</si>
  <si>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</si>
  <si>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</si>
  <si>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</si>
  <si>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</si>
  <si>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</si>
  <si>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</si>
  <si>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</si>
  <si>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</si>
  <si>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</si>
  <si>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</si>
  <si>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</si>
  <si>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</si>
  <si>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</si>
  <si>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</si>
  <si>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</si>
  <si>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</si>
  <si>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</si>
  <si>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</si>
  <si>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</si>
  <si>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</si>
  <si>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</si>
  <si>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</si>
  <si>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</si>
  <si>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</si>
  <si>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</si>
  <si>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</si>
  <si>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</si>
  <si>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</si>
  <si>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</si>
  <si>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</si>
  <si>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</si>
  <si>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</si>
  <si>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</si>
  <si>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</si>
  <si>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</si>
  <si>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</si>
  <si>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</si>
  <si>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</si>
  <si>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</si>
  <si>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</si>
  <si>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</si>
  <si>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</si>
  <si>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</si>
  <si>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</si>
  <si>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</si>
  <si>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</si>
  <si>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</si>
  <si>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</si>
  <si>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</si>
  <si>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</si>
  <si>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</si>
  <si>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</si>
  <si>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</si>
  <si>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</si>
  <si>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</si>
  <si>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</si>
  <si>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</si>
  <si>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</si>
  <si>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</si>
  <si>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</si>
  <si>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</si>
  <si>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</si>
  <si>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</si>
  <si>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</si>
  <si>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</si>
  <si>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</si>
  <si>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</si>
  <si>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</si>
  <si>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</si>
  <si>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</si>
  <si>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</si>
  <si>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</si>
  <si>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</si>
  <si>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</si>
  <si>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</si>
  <si>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</si>
  <si>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</si>
  <si>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</si>
  <si>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</si>
  <si>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</si>
  <si>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</si>
  <si>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</si>
  <si>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</si>
  <si>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</si>
  <si>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</si>
  <si>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</si>
  <si>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</si>
  <si>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</si>
  <si>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</si>
  <si>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</si>
  <si>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</si>
  <si>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</si>
  <si>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</si>
  <si>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</si>
  <si>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</si>
  <si>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</si>
  <si>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</si>
  <si>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</si>
  <si>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</si>
  <si>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</si>
  <si>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</si>
  <si>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</si>
  <si>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</si>
  <si>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</si>
  <si>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</si>
  <si>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</si>
  <si>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</si>
  <si>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</si>
  <si>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</si>
  <si>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</si>
  <si>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</si>
  <si>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</si>
  <si>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</si>
  <si>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</si>
  <si>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</si>
  <si>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</si>
  <si>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</si>
  <si>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</si>
  <si>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</si>
  <si>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</si>
  <si>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</si>
  <si>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</si>
  <si>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</si>
  <si>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</si>
  <si>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</si>
  <si>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</si>
  <si>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</si>
  <si>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</si>
  <si>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</si>
  <si>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</si>
  <si>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</si>
  <si>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</si>
  <si>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</si>
  <si>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</si>
  <si>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</si>
  <si>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</si>
  <si>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</si>
  <si>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</si>
  <si>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</si>
  <si>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</si>
  <si>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</si>
  <si>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</si>
  <si>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</si>
  <si>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</si>
  <si>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</si>
  <si>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</si>
  <si>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</si>
  <si>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</si>
  <si>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</si>
  <si>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</si>
  <si>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</si>
  <si>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</si>
  <si>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</si>
  <si>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</si>
  <si>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</si>
  <si>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</si>
  <si>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</si>
  <si>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</si>
  <si>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</si>
  <si>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</si>
  <si>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</si>
  <si>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</si>
  <si>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</si>
  <si>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</si>
  <si>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</si>
  <si>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</si>
  <si>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</si>
  <si>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</si>
  <si>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</si>
  <si>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</si>
  <si>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</si>
  <si>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</si>
  <si>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</si>
  <si>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</si>
  <si>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</si>
  <si>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</si>
  <si>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</si>
  <si>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</si>
  <si>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</si>
  <si>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</si>
  <si>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</si>
  <si>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</si>
  <si>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</si>
  <si>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</si>
  <si>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</si>
  <si>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</si>
  <si>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</si>
  <si>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</si>
  <si>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</si>
  <si>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</si>
  <si>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</si>
  <si>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</si>
  <si>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</si>
  <si>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</si>
  <si>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</si>
  <si>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</si>
  <si>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</si>
  <si>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</si>
  <si>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</si>
  <si>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</si>
  <si>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</si>
  <si>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</si>
  <si>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</si>
  <si>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</si>
  <si>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</si>
  <si>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</si>
  <si>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</si>
  <si>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</si>
  <si>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</si>
  <si>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</si>
  <si>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</si>
  <si>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</si>
  <si>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</si>
  <si>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</si>
  <si>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</si>
  <si>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</si>
  <si>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</si>
  <si>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</si>
  <si>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</si>
  <si>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</si>
  <si>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</si>
  <si>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</si>
  <si>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</si>
  <si>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</si>
  <si>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</si>
  <si>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</si>
  <si>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</si>
  <si>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</si>
  <si>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</si>
  <si>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</si>
  <si>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</si>
  <si>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</si>
  <si>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</si>
  <si>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</si>
  <si>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</si>
  <si>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</si>
  <si>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</si>
  <si>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</si>
  <si>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</si>
  <si>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</si>
  <si>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</si>
  <si>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</si>
  <si>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</si>
  <si>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</si>
  <si>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</si>
  <si>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</si>
  <si>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</si>
  <si>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</si>
  <si>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</si>
  <si>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</si>
  <si>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</si>
  <si>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</si>
  <si>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</si>
  <si>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</si>
  <si>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</si>
  <si>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</si>
  <si>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</si>
  <si>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</si>
  <si>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</si>
  <si>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</si>
  <si>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</si>
  <si>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</si>
  <si>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</si>
  <si>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</si>
  <si>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</si>
  <si>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</si>
  <si>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</si>
  <si>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</si>
  <si>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</si>
  <si>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</si>
  <si>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</si>
  <si>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</si>
  <si>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</si>
  <si>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</si>
  <si>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</si>
  <si>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</si>
  <si>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</si>
  <si>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</si>
  <si>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</si>
  <si>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</si>
  <si>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</si>
  <si>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</si>
  <si>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</si>
  <si>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</si>
  <si>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</si>
  <si>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</si>
  <si>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</si>
  <si>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</si>
  <si>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</si>
  <si>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</si>
  <si>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</si>
  <si>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</si>
  <si>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</si>
  <si>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</si>
  <si>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</si>
  <si>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</si>
  <si>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</si>
  <si>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</si>
  <si>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</si>
  <si>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</si>
  <si>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</si>
  <si>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</si>
  <si>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</si>
  <si>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</si>
  <si>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</si>
  <si>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</si>
  <si>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</si>
  <si>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</si>
  <si>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</si>
  <si>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</si>
  <si>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</si>
  <si>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</si>
  <si>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</si>
  <si>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</si>
  <si>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</si>
  <si>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</si>
  <si>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</si>
  <si>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</si>
  <si>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</si>
  <si>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</si>
  <si>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</si>
  <si>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</si>
  <si>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</si>
  <si>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</si>
  <si>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</si>
  <si>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</si>
  <si>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</si>
  <si>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</si>
  <si>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</si>
  <si>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</si>
  <si>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</si>
  <si>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</si>
  <si>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</si>
  <si>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</si>
  <si>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</si>
  <si>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</si>
  <si>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</si>
  <si>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</si>
  <si>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</si>
  <si>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</si>
  <si>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</si>
  <si>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</si>
  <si>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</si>
  <si>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</si>
  <si>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</si>
  <si>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</si>
  <si>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</si>
  <si>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</si>
  <si>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</si>
  <si>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</si>
  <si>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</si>
  <si>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</si>
  <si>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</si>
  <si>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</si>
  <si>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</si>
  <si>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</si>
  <si>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</si>
  <si>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</si>
  <si>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</si>
  <si>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</si>
  <si>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</si>
  <si>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</si>
  <si>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</si>
  <si>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</si>
  <si>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</si>
  <si>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</si>
  <si>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</si>
  <si>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</si>
  <si>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</si>
  <si>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</si>
  <si>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</si>
  <si>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</si>
  <si>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</si>
  <si>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</si>
  <si>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</si>
  <si>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</si>
  <si>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</si>
  <si>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</si>
  <si>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</si>
  <si>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</si>
  <si>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</si>
  <si>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</si>
  <si>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</si>
  <si>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</si>
  <si>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</si>
  <si>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</si>
  <si>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</si>
  <si>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</si>
  <si>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</si>
  <si>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</si>
  <si>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</si>
  <si>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</si>
  <si>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</si>
  <si>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</si>
  <si>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</si>
  <si>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</si>
  <si>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</si>
  <si>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</si>
  <si>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</si>
  <si>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</si>
  <si>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</si>
  <si>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</si>
  <si>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</si>
  <si>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</si>
  <si>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</si>
  <si>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</si>
  <si>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</si>
  <si>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</si>
  <si>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</si>
  <si>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</si>
  <si>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</si>
  <si>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</si>
  <si>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</si>
  <si>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</si>
  <si>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</si>
  <si>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</si>
  <si>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</si>
  <si>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</si>
  <si>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</si>
  <si>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</si>
  <si>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</si>
  <si>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</si>
  <si>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</si>
  <si>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</si>
  <si>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</si>
  <si>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</si>
  <si>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</si>
  <si>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</si>
  <si>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</si>
  <si>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</si>
  <si>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</si>
  <si>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</si>
  <si>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</si>
  <si>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</si>
  <si>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</si>
  <si>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</si>
  <si>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</si>
  <si>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</si>
  <si>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</si>
  <si>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</si>
  <si>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</si>
  <si>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</si>
  <si>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</si>
  <si>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</si>
  <si>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</si>
  <si>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</si>
  <si>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</si>
  <si>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</si>
  <si>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</si>
  <si>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</si>
  <si>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</si>
  <si>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</si>
  <si>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</si>
  <si>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</si>
  <si>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</si>
  <si>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</si>
  <si>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</si>
  <si>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</si>
  <si>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</si>
  <si>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</si>
  <si>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</si>
  <si>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</si>
  <si>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</si>
  <si>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</si>
  <si>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</si>
  <si>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</si>
  <si>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</si>
  <si>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</si>
  <si>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</si>
  <si>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</si>
  <si>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</si>
  <si>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</si>
  <si>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</si>
  <si>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</si>
  <si>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</si>
  <si>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</si>
  <si>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</si>
  <si>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</si>
  <si>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</si>
  <si>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</si>
  <si>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</si>
  <si>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</si>
  <si>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</si>
  <si>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</si>
  <si>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</si>
  <si>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</si>
  <si>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</si>
  <si>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</si>
  <si>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</si>
  <si>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</si>
  <si>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</si>
  <si>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</si>
  <si>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</si>
  <si>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</si>
  <si>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</si>
  <si>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</si>
  <si>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</si>
  <si>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</si>
  <si>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</si>
  <si>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</si>
  <si>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</si>
  <si>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</si>
  <si>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</si>
  <si>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</si>
  <si>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</si>
  <si>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</si>
  <si>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</si>
  <si>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</si>
  <si>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</si>
  <si>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</si>
  <si>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</si>
  <si>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</si>
  <si>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</si>
  <si>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</si>
  <si>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</si>
  <si>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</si>
  <si>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</si>
  <si>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</si>
  <si>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</si>
  <si>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</si>
  <si>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</si>
  <si>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</si>
  <si>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</si>
  <si>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</si>
  <si>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</si>
  <si>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</si>
  <si>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</si>
  <si>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</si>
  <si>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</si>
  <si>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</si>
  <si>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</si>
  <si>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</si>
  <si>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</si>
  <si>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</si>
  <si>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</si>
  <si>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</si>
  <si>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</si>
  <si>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</si>
  <si>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</si>
  <si>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</si>
  <si>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</si>
  <si>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</si>
  <si>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</si>
  <si>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</si>
  <si>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</si>
  <si>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</si>
  <si>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</si>
  <si>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</si>
  <si>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</si>
  <si>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</si>
  <si>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</si>
  <si>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</si>
  <si>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</si>
  <si>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</si>
  <si>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</si>
  <si>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</si>
  <si>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</si>
  <si>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</si>
  <si>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</si>
  <si>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</si>
  <si>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</si>
  <si>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</si>
  <si>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</si>
  <si>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</si>
  <si>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</si>
  <si>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</si>
  <si>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</si>
  <si>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</si>
  <si>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</si>
  <si>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</si>
  <si>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</si>
  <si>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</si>
  <si>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</si>
  <si>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</si>
  <si>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</si>
  <si>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</si>
  <si>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</si>
  <si>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</si>
  <si>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</si>
  <si>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</si>
  <si>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</si>
  <si>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</si>
  <si>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</si>
  <si>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</si>
  <si>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</si>
  <si>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</si>
  <si>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</si>
  <si>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</si>
  <si>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</si>
  <si>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</si>
  <si>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</si>
  <si>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</si>
  <si>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</si>
  <si>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</si>
  <si>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</si>
  <si>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</si>
  <si>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</si>
  <si>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</si>
  <si>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</si>
  <si>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</si>
  <si>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</si>
  <si>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</si>
  <si>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</si>
  <si>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</si>
  <si>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</si>
  <si>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</si>
  <si>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</si>
  <si>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</si>
  <si>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</si>
  <si>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</si>
  <si>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</si>
  <si>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</si>
  <si>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</si>
  <si>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</si>
  <si>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</si>
  <si>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</si>
  <si>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</si>
  <si>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</si>
  <si>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</si>
  <si>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</si>
  <si>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</si>
  <si>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</si>
  <si>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</si>
  <si>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</si>
  <si>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</si>
  <si>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</si>
  <si>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</si>
  <si>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</si>
  <si>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</si>
  <si>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</si>
  <si>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</si>
  <si>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</si>
  <si>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</si>
  <si>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</si>
  <si>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</si>
  <si>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</si>
  <si>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</si>
  <si>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</si>
  <si>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</si>
  <si>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</si>
  <si>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</si>
  <si>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</si>
  <si>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</si>
  <si>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</si>
  <si>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</si>
  <si>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</si>
  <si>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</si>
  <si>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</si>
  <si>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</si>
  <si>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</si>
  <si>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</si>
  <si>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</si>
  <si>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</si>
  <si>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</si>
  <si>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</si>
  <si>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</si>
  <si>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</si>
  <si>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</si>
  <si>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</si>
  <si>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</si>
  <si>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</si>
  <si>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</si>
  <si>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</si>
  <si>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</si>
  <si>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</si>
  <si>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</si>
  <si>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</si>
  <si>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</si>
  <si>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</si>
  <si>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</si>
  <si>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</si>
  <si>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</si>
  <si>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</si>
  <si>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</si>
  <si>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</si>
  <si>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</si>
  <si>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</si>
  <si>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</si>
  <si>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</si>
  <si>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</si>
  <si>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</si>
  <si>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</si>
  <si>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</si>
  <si>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</si>
  <si>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</si>
  <si>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</si>
  <si>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</si>
  <si>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</si>
  <si>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</si>
  <si>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</si>
  <si>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</si>
  <si>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</si>
  <si>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</si>
  <si>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</si>
  <si>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</si>
  <si>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</si>
  <si>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</si>
  <si>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</si>
  <si>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</si>
  <si>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</si>
  <si>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</si>
  <si>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</si>
  <si>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</si>
  <si>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</si>
  <si>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</si>
  <si>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</si>
  <si>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</si>
  <si>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</si>
  <si>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</si>
  <si>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</si>
  <si>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</si>
  <si>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</si>
  <si>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</si>
  <si>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</si>
  <si>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</si>
  <si>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</si>
  <si>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</si>
  <si>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</si>
  <si>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</si>
  <si>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</si>
  <si>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</si>
  <si>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</si>
  <si>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</si>
  <si>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</si>
  <si>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</si>
  <si>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</si>
  <si>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</si>
  <si>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</si>
  <si>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</si>
  <si>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</si>
  <si>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</si>
  <si>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</si>
  <si>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</si>
  <si>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</si>
  <si>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</si>
  <si>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</si>
  <si>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</si>
  <si>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</si>
  <si>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</si>
  <si>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</si>
  <si>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</si>
  <si>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</si>
  <si>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</si>
  <si>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</si>
  <si>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</si>
  <si>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</si>
  <si>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</si>
  <si>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</si>
  <si>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</si>
  <si>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</si>
  <si>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</si>
  <si>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</si>
  <si>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</si>
  <si>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</si>
  <si>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</si>
  <si>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</si>
  <si>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</si>
  <si>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</si>
  <si>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</si>
  <si>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</si>
  <si>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</si>
  <si>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</si>
  <si>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</si>
  <si>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</si>
  <si>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</si>
  <si>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</si>
  <si>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</si>
  <si>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</si>
  <si>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</si>
  <si>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</si>
  <si>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</si>
  <si>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</si>
  <si>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</si>
  <si>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</si>
  <si>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</si>
  <si>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</si>
  <si>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</si>
  <si>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</si>
  <si>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</si>
  <si>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</si>
  <si>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</si>
  <si>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</si>
  <si>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</si>
  <si>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</si>
  <si>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</si>
  <si>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</si>
  <si>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</si>
  <si>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</si>
  <si>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</si>
  <si>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</si>
  <si>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</si>
  <si>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</si>
  <si>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</si>
  <si>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</si>
  <si>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</si>
  <si>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</si>
  <si>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</si>
  <si>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</si>
  <si>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</si>
  <si>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</si>
  <si>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</si>
  <si>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</si>
  <si>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</si>
  <si>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</si>
  <si>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</si>
  <si>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</si>
  <si>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</si>
  <si>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</si>
  <si>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</si>
  <si>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</si>
  <si>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</si>
  <si>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</si>
  <si>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</si>
  <si>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</si>
  <si>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</si>
  <si>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</si>
  <si>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</si>
  <si>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</si>
  <si>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</si>
  <si>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</si>
  <si>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</si>
  <si>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</si>
  <si>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</si>
  <si>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</si>
  <si>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</si>
  <si>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</si>
  <si>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</si>
  <si>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</si>
  <si>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</si>
  <si>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</si>
  <si>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</si>
  <si>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</si>
  <si>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</si>
  <si>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</si>
  <si>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</si>
  <si>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</si>
  <si>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</si>
  <si>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</si>
  <si>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</si>
  <si>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</si>
  <si>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</si>
  <si>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</si>
  <si>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</si>
  <si>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</si>
  <si>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</si>
  <si>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</si>
  <si>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</si>
  <si>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</si>
  <si>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</si>
  <si>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</si>
  <si>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</si>
  <si>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</si>
  <si>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</si>
  <si>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</si>
  <si>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</si>
  <si>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</si>
  <si>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</si>
  <si>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</si>
  <si>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</si>
  <si>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</si>
  <si>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</si>
  <si>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</si>
  <si>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</si>
  <si>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</si>
  <si>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</si>
  <si>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</si>
  <si>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</si>
  <si>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</si>
  <si>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</si>
  <si>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</si>
  <si>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</si>
  <si>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</si>
  <si>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</si>
  <si>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</si>
  <si>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</si>
  <si>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</si>
  <si>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</si>
  <si>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</si>
  <si>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</si>
  <si>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</si>
  <si>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</si>
  <si>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</si>
  <si>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</si>
  <si>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</si>
  <si>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</si>
  <si>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</si>
  <si>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</si>
  <si>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</si>
  <si>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</si>
  <si>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</si>
  <si>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</si>
  <si>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</si>
  <si>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</si>
  <si>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</si>
  <si>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</si>
  <si>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</si>
  <si>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</si>
  <si>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</si>
  <si>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</si>
  <si>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</si>
  <si>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</si>
  <si>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</si>
  <si>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</si>
  <si>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</si>
  <si>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</si>
  <si>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</si>
  <si>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</si>
  <si>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</si>
  <si>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</si>
  <si>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</si>
  <si>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</si>
  <si>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</si>
  <si>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</si>
  <si>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</si>
  <si>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</si>
  <si>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</si>
  <si>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</si>
  <si>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</si>
  <si>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</si>
  <si>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</si>
  <si>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</si>
  <si>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</si>
  <si>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</si>
  <si>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</si>
  <si>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</si>
  <si>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</si>
  <si>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</si>
  <si>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</si>
  <si>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</si>
  <si>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</si>
  <si>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</si>
  <si>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</si>
  <si>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</si>
  <si>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</si>
  <si>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</si>
  <si>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</si>
  <si>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</si>
  <si>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</si>
  <si>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</si>
  <si>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</si>
  <si>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</si>
  <si>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</si>
  <si>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</si>
  <si>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</si>
  <si>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</si>
  <si>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</si>
  <si>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</si>
  <si>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</si>
  <si>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</si>
  <si>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</si>
  <si>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</si>
  <si>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</si>
  <si>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</si>
  <si>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</si>
  <si>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</si>
  <si>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</si>
  <si>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</si>
  <si>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</si>
  <si>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</si>
  <si>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</si>
  <si>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</si>
  <si>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</si>
  <si>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</si>
  <si>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</si>
  <si>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</si>
  <si>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</si>
  <si>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</si>
  <si>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</si>
  <si>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</si>
  <si>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</si>
  <si>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</si>
  <si>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</si>
  <si>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</si>
  <si>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</si>
  <si>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</si>
  <si>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</si>
  <si>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</si>
  <si>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</si>
  <si>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</si>
  <si>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</si>
  <si>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</si>
  <si>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</si>
  <si>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</si>
  <si>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</si>
  <si>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</si>
  <si>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</si>
  <si>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</si>
  <si>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</si>
  <si>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</si>
  <si>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</si>
  <si>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</si>
  <si>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</si>
  <si>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</si>
  <si>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</si>
  <si>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</si>
  <si>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</si>
  <si>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</si>
  <si>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</si>
  <si>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</si>
  <si>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</si>
  <si>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</si>
  <si>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</si>
  <si>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</si>
  <si>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</si>
  <si>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</si>
  <si>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</si>
  <si>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</si>
  <si>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</si>
  <si>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</si>
  <si>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</si>
  <si>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</si>
  <si>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</si>
  <si>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</si>
  <si>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</si>
  <si>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</si>
  <si>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</si>
  <si>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</si>
  <si>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</si>
  <si>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</si>
  <si>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</si>
  <si>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</si>
  <si>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</si>
  <si>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</si>
  <si>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</si>
  <si>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</si>
  <si>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</si>
  <si>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</si>
  <si>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</si>
  <si>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</si>
  <si>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</si>
  <si>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</si>
  <si>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</si>
  <si>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</si>
  <si>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</si>
  <si>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</si>
  <si>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</si>
  <si>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</si>
  <si>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</si>
  <si>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</si>
  <si>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</si>
  <si>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</si>
  <si>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</si>
  <si>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</si>
  <si>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</si>
  <si>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</si>
  <si>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</si>
  <si>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</si>
  <si>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</si>
  <si>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</si>
  <si>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</si>
  <si>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</si>
  <si>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</si>
  <si>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</si>
  <si>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</si>
  <si>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</si>
  <si>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</si>
  <si>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</si>
  <si>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</si>
  <si>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</si>
  <si>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</si>
  <si>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</si>
  <si>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</si>
  <si>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</si>
  <si>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</si>
  <si>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</si>
  <si>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</si>
  <si>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</si>
  <si>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</si>
  <si>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</si>
  <si>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</si>
  <si>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</si>
  <si>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</si>
  <si>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</si>
  <si>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</si>
  <si>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</si>
  <si>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</si>
  <si>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</si>
  <si>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</si>
  <si>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</si>
  <si>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</si>
  <si>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</si>
  <si>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</si>
  <si>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</si>
  <si>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</si>
  <si>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</si>
  <si>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</si>
  <si>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</si>
  <si>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</si>
  <si>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</si>
  <si>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</si>
  <si>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</si>
  <si>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</si>
  <si>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</si>
  <si>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</si>
  <si>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</si>
  <si>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</si>
  <si>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</si>
  <si>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</si>
  <si>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</si>
  <si>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</si>
  <si>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</si>
  <si>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</si>
  <si>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</si>
  <si>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</si>
  <si>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</si>
  <si>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</si>
  <si>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</si>
  <si>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</si>
  <si>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</si>
  <si>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</si>
  <si>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</si>
  <si>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</si>
  <si>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</si>
  <si>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</si>
  <si>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</si>
  <si>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</si>
  <si>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</si>
  <si>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</si>
  <si>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</si>
  <si>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</si>
  <si>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</si>
  <si>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</si>
  <si>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</si>
  <si>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</si>
  <si>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</si>
  <si>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</si>
  <si>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</si>
  <si>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</si>
  <si>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</si>
  <si>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</si>
  <si>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</si>
  <si>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</si>
  <si>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</si>
  <si>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</si>
  <si>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</si>
  <si>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</si>
  <si>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</si>
  <si>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</si>
  <si>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</si>
  <si>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</si>
  <si>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</si>
  <si>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</si>
  <si>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</si>
  <si>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</si>
  <si>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</si>
  <si>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</si>
  <si>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</si>
  <si>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</si>
  <si>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</si>
  <si>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</si>
  <si>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</si>
  <si>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</si>
  <si>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</si>
  <si>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</si>
  <si>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</si>
  <si>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</si>
  <si>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</si>
  <si>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</si>
  <si>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</si>
  <si>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</si>
  <si>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</si>
  <si>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</si>
  <si>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</si>
  <si>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</si>
  <si>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</si>
  <si>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</si>
  <si>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</si>
  <si>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</si>
  <si>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</si>
  <si>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</si>
  <si>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</si>
  <si>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</si>
  <si>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</si>
  <si>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</si>
  <si>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</si>
  <si>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</si>
  <si>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</si>
  <si>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</si>
  <si>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</si>
  <si>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</si>
  <si>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</si>
  <si>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</si>
  <si>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</si>
  <si>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</si>
  <si>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</si>
  <si>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</si>
  <si>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</si>
  <si>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</si>
  <si>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</si>
  <si>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</si>
  <si>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</si>
  <si>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</si>
  <si>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</si>
  <si>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</si>
  <si>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</si>
  <si>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</si>
  <si>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</si>
  <si>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</si>
  <si>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</si>
  <si>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</si>
  <si>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</si>
  <si>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</si>
  <si>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</si>
  <si>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</si>
  <si>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</si>
  <si>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</si>
  <si>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</si>
  <si>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</si>
  <si>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</si>
  <si>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</si>
  <si>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</si>
  <si>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</si>
  <si>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</si>
  <si>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</si>
  <si>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</si>
  <si>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</si>
  <si>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</si>
  <si>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</si>
  <si>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</si>
  <si>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</si>
  <si>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</si>
  <si>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</si>
  <si>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</si>
  <si>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</si>
  <si>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</si>
  <si>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</si>
  <si>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</si>
  <si>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</si>
  <si>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</si>
  <si>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</si>
  <si>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</si>
  <si>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</si>
  <si>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</si>
  <si>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</si>
  <si>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</si>
  <si>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</si>
  <si>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</si>
  <si>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</si>
  <si>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</si>
  <si>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</si>
  <si>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</si>
  <si>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</si>
  <si>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</si>
  <si>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</si>
  <si>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</si>
  <si>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</si>
  <si>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</si>
  <si>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</si>
  <si>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</si>
  <si>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</si>
  <si>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</si>
  <si>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</si>
  <si>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</si>
  <si>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</si>
  <si>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</si>
  <si>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</si>
  <si>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</si>
  <si>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</si>
  <si>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</si>
  <si>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</si>
  <si>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</si>
  <si>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</si>
  <si>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</si>
  <si>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</si>
  <si>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</si>
  <si>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</si>
  <si>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</si>
  <si>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</si>
  <si>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</si>
  <si>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</si>
  <si>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</si>
  <si>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</si>
  <si>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</si>
  <si>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</si>
  <si>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</si>
  <si>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</si>
  <si>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</si>
  <si>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</si>
  <si>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</si>
  <si>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</si>
  <si>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</si>
  <si>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</si>
  <si>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</si>
  <si>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</si>
  <si>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</si>
  <si>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</si>
  <si>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</si>
  <si>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</si>
  <si>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</si>
  <si>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</si>
  <si>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</si>
  <si>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</si>
  <si>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</si>
  <si>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</si>
  <si>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</si>
  <si>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</si>
  <si>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</si>
  <si>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</si>
  <si>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</si>
  <si>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</si>
  <si>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</si>
  <si>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</si>
  <si>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</si>
  <si>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</si>
  <si>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</si>
  <si>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</si>
  <si>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</si>
  <si>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</si>
  <si>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</si>
  <si>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</si>
  <si>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</si>
  <si>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</si>
  <si>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</si>
  <si>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</si>
  <si>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</si>
  <si>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</si>
  <si>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</si>
  <si>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</si>
  <si>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</si>
  <si>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</si>
  <si>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</si>
  <si>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</si>
  <si>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</si>
  <si>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</si>
  <si>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</si>
  <si>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</si>
  <si>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</si>
  <si>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</si>
  <si>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</si>
  <si>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</si>
  <si>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</si>
  <si>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</si>
  <si>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</si>
  <si>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</si>
  <si>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</si>
  <si>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</si>
  <si>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</si>
  <si>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</si>
  <si>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</si>
  <si>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</si>
  <si>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</si>
  <si>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</si>
  <si>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</si>
  <si>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</si>
  <si>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</si>
  <si>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</si>
  <si>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</si>
  <si>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</si>
  <si>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</si>
  <si>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</si>
  <si>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</si>
  <si>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</si>
  <si>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</si>
  <si>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</si>
  <si>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</si>
  <si>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</si>
  <si>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</si>
  <si>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</si>
  <si>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</si>
  <si>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</si>
  <si>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</si>
  <si>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</si>
  <si>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</si>
  <si>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</si>
  <si>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</si>
  <si>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</si>
  <si>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</si>
  <si>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</si>
  <si>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</si>
  <si>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</si>
  <si>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</si>
  <si>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</si>
  <si>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</si>
  <si>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</si>
  <si>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</si>
  <si>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</si>
  <si>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</si>
  <si>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</si>
  <si>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</si>
  <si>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</si>
  <si>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</si>
  <si>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</si>
  <si>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</si>
  <si>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</si>
  <si>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</si>
  <si>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</si>
  <si>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</si>
  <si>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</si>
  <si>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</si>
  <si>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</si>
  <si>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</si>
  <si>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</si>
  <si>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</si>
  <si>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</si>
  <si>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</si>
  <si>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</si>
  <si>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</si>
  <si>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</si>
  <si>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</si>
  <si>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</si>
  <si>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</si>
  <si>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</si>
  <si>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</si>
  <si>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</si>
  <si>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</si>
  <si>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</si>
  <si>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</si>
  <si>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</si>
  <si>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</si>
  <si>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</si>
  <si>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</si>
  <si>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</si>
  <si>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</si>
  <si>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</si>
  <si>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</si>
  <si>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</si>
  <si>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</si>
  <si>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</si>
  <si>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</si>
  <si>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</si>
  <si>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</si>
  <si>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</si>
  <si>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</si>
  <si>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</si>
  <si>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</si>
  <si>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</si>
  <si>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</si>
  <si>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</si>
  <si>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</si>
  <si>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</si>
  <si>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</si>
  <si>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</si>
  <si>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</si>
  <si>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</si>
  <si>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</si>
  <si>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</si>
  <si>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</si>
  <si>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</si>
  <si>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</si>
  <si>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</si>
  <si>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</si>
  <si>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</si>
  <si>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</si>
  <si>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</si>
  <si>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</si>
  <si>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</si>
  <si>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</si>
  <si>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</si>
  <si>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</si>
  <si>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</si>
  <si>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</si>
  <si>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</si>
  <si>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</si>
  <si>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</si>
  <si>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</si>
  <si>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</si>
  <si>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</si>
  <si>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</si>
  <si>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</si>
  <si>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</si>
  <si>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</si>
  <si>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</si>
  <si>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</si>
  <si>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</si>
  <si>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</si>
  <si>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</si>
  <si>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</si>
  <si>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</si>
  <si>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</si>
  <si>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</si>
  <si>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</si>
  <si>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</si>
  <si>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</si>
  <si>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</si>
  <si>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</si>
  <si>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</si>
  <si>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</si>
  <si>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</si>
  <si>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</si>
  <si>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</si>
  <si>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</si>
  <si>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</si>
  <si>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</si>
  <si>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</si>
  <si>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</si>
  <si>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</si>
  <si>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</si>
  <si>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</si>
  <si>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</si>
  <si>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</si>
  <si>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</si>
  <si>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</si>
  <si>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</si>
  <si>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</si>
  <si>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</si>
  <si>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</si>
  <si>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</si>
  <si>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</si>
  <si>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</si>
  <si>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</si>
  <si>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</si>
  <si>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</si>
  <si>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</si>
  <si>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</si>
  <si>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</si>
  <si>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</si>
  <si>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</si>
  <si>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</si>
  <si>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</si>
  <si>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</si>
  <si>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</si>
  <si>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</si>
  <si>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</si>
  <si>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</si>
  <si>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</si>
  <si>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</si>
  <si>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</si>
  <si>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</si>
  <si>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</si>
  <si>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</si>
  <si>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</si>
  <si>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</si>
  <si>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</si>
  <si>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</si>
  <si>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</si>
  <si>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</si>
  <si>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</si>
  <si>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</si>
  <si>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</si>
  <si>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</si>
  <si>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</si>
  <si>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</si>
  <si>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</si>
  <si>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</si>
  <si>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</si>
  <si>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</si>
  <si>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</si>
  <si>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</si>
  <si>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</si>
  <si>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</si>
  <si>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</si>
  <si>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</si>
  <si>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</si>
  <si>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</si>
  <si>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</si>
  <si>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</si>
  <si>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</si>
  <si>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</si>
  <si>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</si>
  <si>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</si>
  <si>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</si>
  <si>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</si>
  <si>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</si>
  <si>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</si>
  <si>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</si>
  <si>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</si>
  <si>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</si>
  <si>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</si>
  <si>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</si>
  <si>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</si>
  <si>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</si>
  <si>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</si>
  <si>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</si>
  <si>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</si>
  <si>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</si>
  <si>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</si>
  <si>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</si>
  <si>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</si>
  <si>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</si>
  <si>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</si>
  <si>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</si>
  <si>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</si>
  <si>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</si>
  <si>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</si>
  <si>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</si>
  <si>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</si>
  <si>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</si>
  <si>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</si>
  <si>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</si>
  <si>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</si>
  <si>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</si>
  <si>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</si>
  <si>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</si>
  <si>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</si>
  <si>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</si>
  <si>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</si>
  <si>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</si>
  <si>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</si>
  <si>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</si>
  <si>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</si>
  <si>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</si>
  <si>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</si>
  <si>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</si>
  <si>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</si>
  <si>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</si>
  <si>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</si>
  <si>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</si>
  <si>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</si>
  <si>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</si>
  <si>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</si>
  <si>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</si>
  <si>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</si>
  <si>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</si>
  <si>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</si>
  <si>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</si>
  <si>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</si>
  <si>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</si>
  <si>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</si>
  <si>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</si>
  <si>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</si>
  <si>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</si>
  <si>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</si>
  <si>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</si>
  <si>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</si>
  <si>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</si>
  <si>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</si>
  <si>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</si>
  <si>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</si>
  <si>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</si>
  <si>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</si>
  <si>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</si>
  <si>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</si>
  <si>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</si>
  <si>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</si>
  <si>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</si>
  <si>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</si>
  <si>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</si>
  <si>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</si>
  <si>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</si>
  <si>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</si>
  <si>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</si>
  <si>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</si>
  <si>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</si>
  <si>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</si>
  <si>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</si>
  <si>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</si>
  <si>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</si>
  <si>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</si>
  <si>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</si>
  <si>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</si>
  <si>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</si>
  <si>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</si>
  <si>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</si>
  <si>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</si>
  <si>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</si>
  <si>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</si>
  <si>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</si>
  <si>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</si>
  <si>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</si>
  <si>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</si>
  <si>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</si>
  <si>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</si>
  <si>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</si>
  <si>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</si>
  <si>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</si>
  <si>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</si>
  <si>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</si>
  <si>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</si>
  <si>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</si>
  <si>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</si>
  <si>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</si>
  <si>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</si>
  <si>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</si>
  <si>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</si>
  <si>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</si>
  <si>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</si>
  <si>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</si>
  <si>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</si>
  <si>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</si>
  <si>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</si>
  <si>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</si>
  <si>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</si>
  <si>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</si>
  <si>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</si>
  <si>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</si>
  <si>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</si>
  <si>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</si>
  <si>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</si>
  <si>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</si>
  <si>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</si>
  <si>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</si>
  <si>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</si>
  <si>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</si>
  <si>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</si>
  <si>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</si>
  <si>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</si>
  <si>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</si>
  <si>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</si>
  <si>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</si>
  <si>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</si>
  <si>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</si>
  <si>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</si>
  <si>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</si>
  <si>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</si>
  <si>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</si>
  <si>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</si>
  <si>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</si>
  <si>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</si>
  <si>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</si>
  <si>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</si>
  <si>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</si>
  <si>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</si>
  <si>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</si>
  <si>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</si>
  <si>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</si>
  <si>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</si>
  <si>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</si>
  <si>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</si>
  <si>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</si>
  <si>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</si>
  <si>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</si>
  <si>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</si>
  <si>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</si>
  <si>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</si>
  <si>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</si>
  <si>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</si>
  <si>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</si>
  <si>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</si>
  <si>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</si>
  <si>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</si>
  <si>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</si>
  <si>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</si>
  <si>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</si>
  <si>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</si>
  <si>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</si>
  <si>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</si>
  <si>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</si>
  <si>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</si>
  <si>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</si>
  <si>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</si>
  <si>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</si>
  <si>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</si>
  <si>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</si>
  <si>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</si>
  <si>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</si>
  <si>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</si>
  <si>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</si>
  <si>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</si>
  <si>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</si>
  <si>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</si>
  <si>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</si>
  <si>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</si>
  <si>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</si>
  <si>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</si>
  <si>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</si>
  <si>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</si>
  <si>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</si>
  <si>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</si>
  <si>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</si>
  <si>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</si>
  <si>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</si>
  <si>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</si>
  <si>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</si>
  <si>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</si>
  <si>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</si>
  <si>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</si>
  <si>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</si>
  <si>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</si>
  <si>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</si>
  <si>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</si>
  <si>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</si>
  <si>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</si>
  <si>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</si>
  <si>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</si>
  <si>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</si>
  <si>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</si>
  <si>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</si>
  <si>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</si>
  <si>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</si>
  <si>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</si>
  <si>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</si>
  <si>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</si>
  <si>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</si>
  <si>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</si>
  <si>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</si>
  <si>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</si>
  <si>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</si>
  <si>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</si>
  <si>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</si>
  <si>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</si>
  <si>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</si>
  <si>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</si>
  <si>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</si>
  <si>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</si>
  <si>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</si>
  <si>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</si>
  <si>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</si>
  <si>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</si>
  <si>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</si>
  <si>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</si>
  <si>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</si>
  <si>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</si>
  <si>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</si>
  <si>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</si>
  <si>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</si>
  <si>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</si>
  <si>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</si>
  <si>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</si>
  <si>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</si>
  <si>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</si>
  <si>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</si>
  <si>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</si>
  <si>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</si>
  <si>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</si>
  <si>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</si>
  <si>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</si>
  <si>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</si>
  <si>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</si>
  <si>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</si>
  <si>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</si>
  <si>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</si>
  <si>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</si>
  <si>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</si>
  <si>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</si>
  <si>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</si>
  <si>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</si>
  <si>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</si>
  <si>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</si>
  <si>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</si>
  <si>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</si>
  <si>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</si>
  <si>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</si>
  <si>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</si>
  <si>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</si>
  <si>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</si>
  <si>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</si>
  <si>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</si>
  <si>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</si>
  <si>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</si>
  <si>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</si>
  <si>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</si>
  <si>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</si>
  <si>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</si>
  <si>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</si>
  <si>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</si>
  <si>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</si>
  <si>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</si>
  <si>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</si>
  <si>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</si>
  <si>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</si>
  <si>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</si>
  <si>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</si>
  <si>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</si>
  <si>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</si>
  <si>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</si>
  <si>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</si>
  <si>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</si>
  <si>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</si>
  <si>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</si>
  <si>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</si>
  <si>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</si>
  <si>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</si>
  <si>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</si>
  <si>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</si>
  <si>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</si>
  <si>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</si>
  <si>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</si>
  <si>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</si>
  <si>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</si>
  <si>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</si>
  <si>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</si>
  <si>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</si>
  <si>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</si>
  <si>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</si>
  <si>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</si>
  <si>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</si>
  <si>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</si>
  <si>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</si>
  <si>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</si>
  <si>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</si>
  <si>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</si>
  <si>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</si>
  <si>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</si>
  <si>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</si>
  <si>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</si>
  <si>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</si>
  <si>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</si>
  <si>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</si>
  <si>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</si>
  <si>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</si>
  <si>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</si>
  <si>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</si>
  <si>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</si>
  <si>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</si>
  <si>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</si>
  <si>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</si>
  <si>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</si>
  <si>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</si>
  <si>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</si>
  <si>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</si>
  <si>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</si>
  <si>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</si>
  <si>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</si>
  <si>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</si>
  <si>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</si>
  <si>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</si>
  <si>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</si>
  <si>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</si>
  <si>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</si>
  <si>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</si>
  <si>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</si>
  <si>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</si>
  <si>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</si>
  <si>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</si>
  <si>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</si>
  <si>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</si>
  <si>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</si>
  <si>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</si>
  <si>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</si>
  <si>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</si>
  <si>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</si>
  <si>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</si>
  <si>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</si>
  <si>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</si>
  <si>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</si>
  <si>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</si>
  <si>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</si>
  <si>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</si>
  <si>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</si>
  <si>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</si>
  <si>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</si>
  <si>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</si>
  <si>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</si>
  <si>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</si>
  <si>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</si>
  <si>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</si>
  <si>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</si>
  <si>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</si>
  <si>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</si>
  <si>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</si>
  <si>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</si>
  <si>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</si>
  <si>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</si>
  <si>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</si>
  <si>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</si>
  <si>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</si>
  <si>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</si>
  <si>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</si>
  <si>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</si>
  <si>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</si>
  <si>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</si>
  <si>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</si>
  <si>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</si>
  <si>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</si>
  <si>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</si>
  <si>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</si>
  <si>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</si>
  <si>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</si>
  <si>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</si>
  <si>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</si>
  <si>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</si>
  <si>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</si>
  <si>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</si>
  <si>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</si>
  <si>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</si>
  <si>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</si>
  <si>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</si>
  <si>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</si>
  <si>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</si>
  <si>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</si>
  <si>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</si>
  <si>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</si>
  <si>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</si>
  <si>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</si>
  <si>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</si>
  <si>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</si>
  <si>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</si>
  <si>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</si>
  <si>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</si>
  <si>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</si>
  <si>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</si>
  <si>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</si>
  <si>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</si>
  <si>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</si>
  <si>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</si>
  <si>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</si>
  <si>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</si>
  <si>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</si>
  <si>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</si>
  <si>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</si>
  <si>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</si>
  <si>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</si>
  <si>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</si>
  <si>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</si>
  <si>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</si>
  <si>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</si>
  <si>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</si>
  <si>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</si>
  <si>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</si>
  <si>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</si>
  <si>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</si>
  <si>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</si>
  <si>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</si>
  <si>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</si>
  <si>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</si>
  <si>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</si>
  <si>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</si>
  <si>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</si>
  <si>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</si>
  <si>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</si>
  <si>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</si>
  <si>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</si>
  <si>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</si>
  <si>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</si>
  <si>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</si>
  <si>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</si>
  <si>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</si>
  <si>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</si>
  <si>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</si>
  <si>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</si>
  <si>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</si>
  <si>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</si>
  <si>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</si>
  <si>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</si>
  <si>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</si>
  <si>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</si>
  <si>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</si>
  <si>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</si>
  <si>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</si>
  <si>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</si>
  <si>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</si>
  <si>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</si>
  <si>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</si>
  <si>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</si>
  <si>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</si>
  <si>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</si>
  <si>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</si>
  <si>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</si>
  <si>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</si>
  <si>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</si>
  <si>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</si>
  <si>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</si>
  <si>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</si>
  <si>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</si>
  <si>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</si>
  <si>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</si>
  <si>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</si>
  <si>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</si>
  <si>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</si>
  <si>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</si>
  <si>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</si>
  <si>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</si>
  <si>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</si>
  <si>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</si>
  <si>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</si>
  <si>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</si>
  <si>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</si>
  <si>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</si>
  <si>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</si>
  <si>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</si>
  <si>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</si>
  <si>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</si>
  <si>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</si>
  <si>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</si>
  <si>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</si>
  <si>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</si>
  <si>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</si>
  <si>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</si>
  <si>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</si>
  <si>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</si>
  <si>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</si>
  <si>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</si>
  <si>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</si>
  <si>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</si>
  <si>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</si>
  <si>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</si>
  <si>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</si>
  <si>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</si>
  <si>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</si>
  <si>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</si>
  <si>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</si>
  <si>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</si>
  <si>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</si>
  <si>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</si>
  <si>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</si>
  <si>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</si>
  <si>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</si>
  <si>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</si>
  <si>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</si>
  <si>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</si>
  <si>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</si>
  <si>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</si>
  <si>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</si>
  <si>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</si>
  <si>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</si>
  <si>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</si>
  <si>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</si>
  <si>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</si>
  <si>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</si>
  <si>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</si>
  <si>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</si>
  <si>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</si>
  <si>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</si>
  <si>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</si>
  <si>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</si>
  <si>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</si>
  <si>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</si>
  <si>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</si>
  <si>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</si>
  <si>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</si>
  <si>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</si>
  <si>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</si>
  <si>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</si>
  <si>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</si>
  <si>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</si>
  <si>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</si>
  <si>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</si>
  <si>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</si>
  <si>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</si>
  <si>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</si>
  <si>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</si>
  <si>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</si>
  <si>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</si>
  <si>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</si>
  <si>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</si>
  <si>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</si>
  <si>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</si>
  <si>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</si>
  <si>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</si>
  <si>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</si>
  <si>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</si>
  <si>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</si>
  <si>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</si>
  <si>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</si>
  <si>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</si>
  <si>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</si>
  <si>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</si>
  <si>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</si>
  <si>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</si>
  <si>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</si>
  <si>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</si>
  <si>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</si>
  <si>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</si>
  <si>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</si>
  <si>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</si>
  <si>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</si>
  <si>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</si>
  <si>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</si>
  <si>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</si>
  <si>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</si>
  <si>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</si>
  <si>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</si>
  <si>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</si>
  <si>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</si>
  <si>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</si>
  <si>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</si>
  <si>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</si>
  <si>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</si>
  <si>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</si>
  <si>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</si>
  <si>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</si>
  <si>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</si>
  <si>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</si>
  <si>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</si>
  <si>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</si>
  <si>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</si>
  <si>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</si>
  <si>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</si>
  <si>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</si>
  <si>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</si>
  <si>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</si>
  <si>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</si>
  <si>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</si>
  <si>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</si>
  <si>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</si>
  <si>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</si>
  <si>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</si>
  <si>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</si>
  <si>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</si>
  <si>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</si>
  <si>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</si>
  <si>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</si>
  <si>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</si>
  <si>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</si>
  <si>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</si>
  <si>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</si>
  <si>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</si>
  <si>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</si>
  <si>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</si>
  <si>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</si>
  <si>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</si>
  <si>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</si>
  <si>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</si>
  <si>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</si>
  <si>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</si>
  <si>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</si>
  <si>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</si>
  <si>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</si>
  <si>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</si>
  <si>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</si>
  <si>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</si>
  <si>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</si>
  <si>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</si>
  <si>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</si>
  <si>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</si>
  <si>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</si>
  <si>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</si>
  <si>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</si>
  <si>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</si>
  <si>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</si>
  <si>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</si>
  <si>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</si>
  <si>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</si>
  <si>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</si>
  <si>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</si>
  <si>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</si>
  <si>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</si>
  <si>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</si>
  <si>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</si>
  <si>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</si>
  <si>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</si>
  <si>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</si>
  <si>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</si>
  <si>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</si>
  <si>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</si>
  <si>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</si>
  <si>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</si>
  <si>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</si>
  <si>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</si>
  <si>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</si>
  <si>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</si>
  <si>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</si>
  <si>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</si>
  <si>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</si>
  <si>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</si>
  <si>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</si>
  <si>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</si>
  <si>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</si>
  <si>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</si>
  <si>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</si>
  <si>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</si>
  <si>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</si>
  <si>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</si>
  <si>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</si>
  <si>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</si>
  <si>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</si>
  <si>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</si>
  <si>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</si>
  <si>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</si>
  <si>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</si>
  <si>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</si>
  <si>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</si>
  <si>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</si>
  <si>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</si>
  <si>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</si>
  <si>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</si>
  <si>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</si>
  <si>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</si>
  <si>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</si>
  <si>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</si>
  <si>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</si>
  <si>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</si>
  <si>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</si>
  <si>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</si>
  <si>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</si>
  <si>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</si>
  <si>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</si>
  <si>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</si>
  <si>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</si>
  <si>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</si>
  <si>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</si>
  <si>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</si>
  <si>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</si>
  <si>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</si>
  <si>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</si>
  <si>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</si>
  <si>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</si>
  <si>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</si>
  <si>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</si>
  <si>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</si>
  <si>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</si>
  <si>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</si>
  <si>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</si>
  <si>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</si>
  <si>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</si>
  <si>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</si>
  <si>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</si>
  <si>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</si>
  <si>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</si>
  <si>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</si>
  <si>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</si>
  <si>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</si>
  <si>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</si>
  <si>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</si>
  <si>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</si>
  <si>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</si>
  <si>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</si>
  <si>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</si>
  <si>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</si>
  <si>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</si>
  <si>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</si>
  <si>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</si>
  <si>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</si>
  <si>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</si>
  <si>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</si>
  <si>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</si>
  <si>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</si>
  <si>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</si>
  <si>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</si>
  <si>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</si>
  <si>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</si>
  <si>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</si>
  <si>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</si>
  <si>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</si>
  <si>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</si>
  <si>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</si>
  <si>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</si>
  <si>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</si>
  <si>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</si>
  <si>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</si>
  <si>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</si>
  <si>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</si>
  <si>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</si>
  <si>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</si>
  <si>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</si>
  <si>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</si>
  <si>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</si>
  <si>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</si>
  <si>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</si>
  <si>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</si>
  <si>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</si>
  <si>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</si>
  <si>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</si>
  <si>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</si>
  <si>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</si>
  <si>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</si>
  <si>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</si>
  <si>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</si>
  <si>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</si>
  <si>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</si>
  <si>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</si>
  <si>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</si>
  <si>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</si>
  <si>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</si>
  <si>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</si>
  <si>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</si>
  <si>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</si>
  <si>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</si>
  <si>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</si>
  <si>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</si>
  <si>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</si>
  <si>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</si>
  <si>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</si>
  <si>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</si>
  <si>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</si>
  <si>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</si>
  <si>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</si>
  <si>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</si>
  <si>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</si>
  <si>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</si>
  <si>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</si>
  <si>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</si>
  <si>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</si>
  <si>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</si>
  <si>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</si>
  <si>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</si>
  <si>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</si>
  <si>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</si>
  <si>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</si>
  <si>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</si>
  <si>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</si>
  <si>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</si>
  <si>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</si>
  <si>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</si>
  <si>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</si>
  <si>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</si>
  <si>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</si>
  <si>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</si>
  <si>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</si>
  <si>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</si>
  <si>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</si>
  <si>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</si>
  <si>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</si>
  <si>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</si>
  <si>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</si>
  <si>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</si>
  <si>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</si>
  <si>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</si>
  <si>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</si>
  <si>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</si>
  <si>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</si>
  <si>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</si>
  <si>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</si>
  <si>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</si>
  <si>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</si>
  <si>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</si>
  <si>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</si>
  <si>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</si>
  <si>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</si>
  <si>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</si>
  <si>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</si>
  <si>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</si>
  <si>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</si>
  <si>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</si>
  <si>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</si>
  <si>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</si>
  <si>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</si>
  <si>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</si>
  <si>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</si>
  <si>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</si>
  <si>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</si>
  <si>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</si>
  <si>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</si>
  <si>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</si>
  <si>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</si>
  <si>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</si>
  <si>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</si>
  <si>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</si>
  <si>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</si>
  <si>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</si>
  <si>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</si>
  <si>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</si>
  <si>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</si>
  <si>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</si>
  <si>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</si>
  <si>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</si>
  <si>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</si>
  <si>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</si>
  <si>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</si>
  <si>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</si>
  <si>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</si>
  <si>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</si>
  <si>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</si>
  <si>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</si>
  <si>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</si>
  <si>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</si>
  <si>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</si>
  <si>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</si>
  <si>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</si>
  <si>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</si>
  <si>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</si>
  <si>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</si>
  <si>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</si>
  <si>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</si>
  <si>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</si>
  <si>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</si>
  <si>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</si>
  <si>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</si>
  <si>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</si>
  <si>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</si>
  <si>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</si>
  <si>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</si>
  <si>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</si>
  <si>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</si>
  <si>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</si>
  <si>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</si>
  <si>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</si>
  <si>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</si>
  <si>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</si>
  <si>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</si>
  <si>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</si>
  <si>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</si>
  <si>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</si>
  <si>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</si>
  <si>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</si>
  <si>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</si>
  <si>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</si>
  <si>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</si>
  <si>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</si>
  <si>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</si>
  <si>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</si>
  <si>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</si>
  <si>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</si>
  <si>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</si>
  <si>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</si>
  <si>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</si>
  <si>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</si>
  <si>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</si>
  <si>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</si>
  <si>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</si>
  <si>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</si>
  <si>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</si>
  <si>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</si>
  <si>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</si>
  <si>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</si>
  <si>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</si>
  <si>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</si>
  <si>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</si>
  <si>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</si>
  <si>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</si>
  <si>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</si>
  <si>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</si>
  <si>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</si>
  <si>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</si>
  <si>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</si>
  <si>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</si>
  <si>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</si>
  <si>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</si>
  <si>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</si>
  <si>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</si>
  <si>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</si>
  <si>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</si>
  <si>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</si>
  <si>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</si>
  <si>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</si>
  <si>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</si>
  <si>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</si>
  <si>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</si>
  <si>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</si>
  <si>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</si>
  <si>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</si>
  <si>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</si>
  <si>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</si>
  <si>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</si>
  <si>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</si>
  <si>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</si>
  <si>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</si>
  <si>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</si>
  <si>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</si>
  <si>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</si>
  <si>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</si>
  <si>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</si>
  <si>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</si>
  <si>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</si>
  <si>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</si>
  <si>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</si>
  <si>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</si>
  <si>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</si>
  <si>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</si>
  <si>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</si>
  <si>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</si>
  <si>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</si>
  <si>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</si>
  <si>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</si>
  <si>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</si>
  <si>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</si>
  <si>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</si>
  <si>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</si>
  <si>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</si>
  <si>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</si>
  <si>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</si>
  <si>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</si>
  <si>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</si>
  <si>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</si>
  <si>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</si>
  <si>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</si>
  <si>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</si>
  <si>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</si>
  <si>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</si>
  <si>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</si>
  <si>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</si>
  <si>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</si>
  <si>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</si>
  <si>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</si>
  <si>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</si>
  <si>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</si>
  <si>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</si>
  <si>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</si>
  <si>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</si>
  <si>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</si>
  <si>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</si>
  <si>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</si>
  <si>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</si>
  <si>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</si>
  <si>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</si>
  <si>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</si>
  <si>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</si>
  <si>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</si>
  <si>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</si>
  <si>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</si>
  <si>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</si>
  <si>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</si>
  <si>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</si>
  <si>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</si>
  <si>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</si>
  <si>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</si>
  <si>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</si>
  <si>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</si>
  <si>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</si>
  <si>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</si>
  <si>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</si>
  <si>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</si>
  <si>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</si>
  <si>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</si>
  <si>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</si>
  <si>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</si>
  <si>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</si>
  <si>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</si>
  <si>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</si>
  <si>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</si>
  <si>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</si>
  <si>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</si>
  <si>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</si>
  <si>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</si>
  <si>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</si>
  <si>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</si>
  <si>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</si>
  <si>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</si>
  <si>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</si>
  <si>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</si>
  <si>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</si>
  <si>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</si>
  <si>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</si>
  <si>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</si>
  <si>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</si>
  <si>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</si>
  <si>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</si>
  <si>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</si>
  <si>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</si>
  <si>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</si>
  <si>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</si>
  <si>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</si>
  <si>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</si>
  <si>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</si>
  <si>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</si>
  <si>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</si>
  <si>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</si>
  <si>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</si>
  <si>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</si>
  <si>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</si>
  <si>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</si>
  <si>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</si>
  <si>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</si>
  <si>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</si>
  <si>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</si>
  <si>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</si>
  <si>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</si>
  <si>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</si>
  <si>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</si>
  <si>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</si>
  <si>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</si>
  <si>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</si>
  <si>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</si>
  <si>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</si>
  <si>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</si>
  <si>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</si>
  <si>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</si>
  <si>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</si>
  <si>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</si>
  <si>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</si>
  <si>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</si>
  <si>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</si>
  <si>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</si>
  <si>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</si>
  <si>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</si>
  <si>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</si>
  <si>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</si>
  <si>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</si>
  <si>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</si>
  <si>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</si>
  <si>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</si>
  <si>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</si>
  <si>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</si>
  <si>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</si>
  <si>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</si>
  <si>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</si>
  <si>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</si>
  <si>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</si>
  <si>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</si>
  <si>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</si>
  <si>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</si>
  <si>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</si>
  <si>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</si>
  <si>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</si>
  <si>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</si>
  <si>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</si>
  <si>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</si>
  <si>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</si>
  <si>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</si>
  <si>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</si>
  <si>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</si>
  <si>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</si>
  <si>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</si>
  <si>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</si>
  <si>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</si>
  <si>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</si>
  <si>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</si>
  <si>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</si>
  <si>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</si>
  <si>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</si>
  <si>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</si>
  <si>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</si>
  <si>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</si>
  <si>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</si>
  <si>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</si>
  <si>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</si>
  <si>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</si>
  <si>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</si>
  <si>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</si>
  <si>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</si>
  <si>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</si>
  <si>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</si>
  <si>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</si>
  <si>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</si>
  <si>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</si>
  <si>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</si>
  <si>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</si>
  <si>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</si>
  <si>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</si>
  <si>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</si>
  <si>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</si>
  <si>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</si>
  <si>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</si>
  <si>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</si>
  <si>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</si>
  <si>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</si>
  <si>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</si>
  <si>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</si>
  <si>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</si>
  <si>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</si>
  <si>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</si>
  <si>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</si>
  <si>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</si>
  <si>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</si>
  <si>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</si>
  <si>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</si>
  <si>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</si>
  <si>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</si>
  <si>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</si>
  <si>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</si>
  <si>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</si>
  <si>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</si>
  <si>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</si>
  <si>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</si>
  <si>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</si>
  <si>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</si>
  <si>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</si>
  <si>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</si>
  <si>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</si>
  <si>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</si>
  <si>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</si>
  <si>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</si>
  <si>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</si>
  <si>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</si>
  <si>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</si>
  <si>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</si>
  <si>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</si>
  <si>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</si>
  <si>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</si>
  <si>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</si>
  <si>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</si>
  <si>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</si>
  <si>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</si>
  <si>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</si>
  <si>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</si>
  <si>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</si>
  <si>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</si>
  <si>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</si>
  <si>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</si>
  <si>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</si>
  <si>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</si>
  <si>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</si>
  <si>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</si>
  <si>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</si>
  <si>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</si>
  <si>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</si>
  <si>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</si>
  <si>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</si>
  <si>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</si>
  <si>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</si>
  <si>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</si>
  <si>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</si>
  <si>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</si>
  <si>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</si>
  <si>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</si>
  <si>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</si>
  <si>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</si>
  <si>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</si>
  <si>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</si>
  <si>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</si>
  <si>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</si>
  <si>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</si>
  <si>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</si>
  <si>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</si>
  <si>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</si>
  <si>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</si>
  <si>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</si>
  <si>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</si>
  <si>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</si>
  <si>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</si>
  <si>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</si>
  <si>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</si>
  <si>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</si>
  <si>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</si>
  <si>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</si>
  <si>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</si>
  <si>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</si>
  <si>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</si>
  <si>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</si>
  <si>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</si>
  <si>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</si>
  <si>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</si>
  <si>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</si>
  <si>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</si>
  <si>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</si>
  <si>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</si>
  <si>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</si>
  <si>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</si>
  <si>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</si>
  <si>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</si>
  <si>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</si>
  <si>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</si>
  <si>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</si>
  <si>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</si>
  <si>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</si>
  <si>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</si>
  <si>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</si>
  <si>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</si>
  <si>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</si>
  <si>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</si>
  <si>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</si>
  <si>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</si>
  <si>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</si>
  <si>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</si>
  <si>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</si>
  <si>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</si>
  <si>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</si>
  <si>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</si>
  <si>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</si>
  <si>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</si>
  <si>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</si>
  <si>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</si>
  <si>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</si>
  <si>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</si>
  <si>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</si>
  <si>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</si>
  <si>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</si>
  <si>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</si>
  <si>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</si>
  <si>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</si>
  <si>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</si>
  <si>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</si>
  <si>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</si>
  <si>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</si>
  <si>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</si>
  <si>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</si>
  <si>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</si>
  <si>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</si>
  <si>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</si>
  <si>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</si>
  <si>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</si>
  <si>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</si>
  <si>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</si>
  <si>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</si>
  <si>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</si>
  <si>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</si>
  <si>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</si>
  <si>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</si>
  <si>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</si>
  <si>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</si>
  <si>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</si>
  <si>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</si>
  <si>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</si>
  <si>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</si>
  <si>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</si>
  <si>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</si>
  <si>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</si>
  <si>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</si>
  <si>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</si>
  <si>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</si>
  <si>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</si>
  <si>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</si>
  <si>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</si>
  <si>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</si>
  <si>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</si>
  <si>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</si>
  <si>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</si>
  <si>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</si>
  <si>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</si>
  <si>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</si>
  <si>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</si>
  <si>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</si>
  <si>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</si>
  <si>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</si>
  <si>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</si>
  <si>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</si>
  <si>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</si>
  <si>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</si>
  <si>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</si>
  <si>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</si>
  <si>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</si>
  <si>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</si>
  <si>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</si>
  <si>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</si>
  <si>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</si>
  <si>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</si>
  <si>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</si>
  <si>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</si>
  <si>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</si>
  <si>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</si>
  <si>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</si>
  <si>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</si>
  <si>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</si>
  <si>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</si>
  <si>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</si>
  <si>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</si>
  <si>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</si>
  <si>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</si>
  <si>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</si>
  <si>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</si>
  <si>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</si>
  <si>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</si>
  <si>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</si>
  <si>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</si>
  <si>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</si>
  <si>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</si>
  <si>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</si>
  <si>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</si>
  <si>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</si>
  <si>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</si>
  <si>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</si>
  <si>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</si>
  <si>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</si>
  <si>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</si>
  <si>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</si>
  <si>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</si>
  <si>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</si>
  <si>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</si>
  <si>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</si>
  <si>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</si>
  <si>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</si>
  <si>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</si>
  <si>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</si>
  <si>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</si>
  <si>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</si>
  <si>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</si>
  <si>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</si>
  <si>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</si>
  <si>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</si>
  <si>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</si>
  <si>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</si>
  <si>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</si>
  <si>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</si>
  <si>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</si>
  <si>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</si>
  <si>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</si>
  <si>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</si>
  <si>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</si>
  <si>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</si>
  <si>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</si>
  <si>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</si>
  <si>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</si>
  <si>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</si>
  <si>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</si>
  <si>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</si>
  <si>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</si>
  <si>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</si>
  <si>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</si>
  <si>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</si>
  <si>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</si>
  <si>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</si>
  <si>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</si>
  <si>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</si>
  <si>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</si>
  <si>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</si>
  <si>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</si>
  <si>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</si>
  <si>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</si>
  <si>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</si>
  <si>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</si>
  <si>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</si>
  <si>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</si>
  <si>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</si>
  <si>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</si>
  <si>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</si>
  <si>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</si>
  <si>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</si>
  <si>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</si>
  <si>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</si>
  <si>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</si>
  <si>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</si>
  <si>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</si>
  <si>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</si>
  <si>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</si>
  <si>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</si>
  <si>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</si>
  <si>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</si>
  <si>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</si>
  <si>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</si>
  <si>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</si>
  <si>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</si>
  <si>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</si>
  <si>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</si>
  <si>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</si>
  <si>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</si>
  <si>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</si>
  <si>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</si>
  <si>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</si>
  <si>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</si>
  <si>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</si>
  <si>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</si>
  <si>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</si>
  <si>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</si>
  <si>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</si>
  <si>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</si>
  <si>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</si>
  <si>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</si>
  <si>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</si>
  <si>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</si>
  <si>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</si>
  <si>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</si>
  <si>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</si>
  <si>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</si>
  <si>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</si>
  <si>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</si>
  <si>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</si>
  <si>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</si>
  <si>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</si>
  <si>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</si>
  <si>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</si>
  <si>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</si>
  <si>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</si>
  <si>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</si>
  <si>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</si>
  <si>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</si>
  <si>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</si>
  <si>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</si>
  <si>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</si>
  <si>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</si>
  <si>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</si>
  <si>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</si>
  <si>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</si>
  <si>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</si>
  <si>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</si>
  <si>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</si>
  <si>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</si>
  <si>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</si>
  <si>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</si>
  <si>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</si>
  <si>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</si>
  <si>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</si>
  <si>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</si>
  <si>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</si>
  <si>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</si>
  <si>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</si>
  <si>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</si>
  <si>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</si>
  <si>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</si>
  <si>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</si>
  <si>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</si>
  <si>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</si>
  <si>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</si>
  <si>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</si>
  <si>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</si>
  <si>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</si>
  <si>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</si>
  <si>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</si>
  <si>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</si>
  <si>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</si>
  <si>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</si>
  <si>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</si>
  <si>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</si>
  <si>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</si>
  <si>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</si>
  <si>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</si>
  <si>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</si>
  <si>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</si>
  <si>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</si>
  <si>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</si>
  <si>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</si>
  <si>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</si>
  <si>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</si>
  <si>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</si>
  <si>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</si>
  <si>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</si>
  <si>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</si>
  <si>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</si>
  <si>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</si>
  <si>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</si>
  <si>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</si>
  <si>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</si>
  <si>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</si>
  <si>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</si>
  <si>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</si>
  <si>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</si>
  <si>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</si>
  <si>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</si>
  <si>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</si>
  <si>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</si>
  <si>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</si>
  <si>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</si>
  <si>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</si>
  <si>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</si>
  <si>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</si>
  <si>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</si>
  <si>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</si>
  <si>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</si>
  <si>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</si>
  <si>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</si>
  <si>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</si>
  <si>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</si>
  <si>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</si>
  <si>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</si>
  <si>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</si>
  <si>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</si>
  <si>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</si>
  <si>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</si>
  <si>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</si>
  <si>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</si>
  <si>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</si>
  <si>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</si>
  <si>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</si>
  <si>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</si>
  <si>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</si>
  <si>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</si>
  <si>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</si>
  <si>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</si>
  <si>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</si>
  <si>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</si>
  <si>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</si>
  <si>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</si>
  <si>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</si>
  <si>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</si>
  <si>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</si>
  <si>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</si>
  <si>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</si>
  <si>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</si>
  <si>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</si>
  <si>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</si>
  <si>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</si>
  <si>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</si>
  <si>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</si>
  <si>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</si>
  <si>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</si>
  <si>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</si>
  <si>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</si>
  <si>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</si>
  <si>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</si>
  <si>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</si>
  <si>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</si>
  <si>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</si>
  <si>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</si>
  <si>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</si>
  <si>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</si>
  <si>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</si>
  <si>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</si>
  <si>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</si>
  <si>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</si>
  <si>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</si>
  <si>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</si>
  <si>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</si>
  <si>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</si>
  <si>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</si>
  <si>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</si>
  <si>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</si>
  <si>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</si>
  <si>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</si>
  <si>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</si>
  <si>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</si>
  <si>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</si>
  <si>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</si>
  <si>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</si>
  <si>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</si>
  <si>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</si>
  <si>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</si>
  <si>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</si>
  <si>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</si>
  <si>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</si>
  <si>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</si>
  <si>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</si>
  <si>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</si>
  <si>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</si>
  <si>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</si>
  <si>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</si>
  <si>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</si>
  <si>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</si>
  <si>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</si>
  <si>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</si>
  <si>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</si>
  <si>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</si>
  <si>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</si>
  <si>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</si>
  <si>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</si>
  <si>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</si>
  <si>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</si>
  <si>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</si>
  <si>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</si>
  <si>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</si>
  <si>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</si>
  <si>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</si>
  <si>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</si>
  <si>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</si>
  <si>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</si>
  <si>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</si>
  <si>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</si>
  <si>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</si>
  <si>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</si>
  <si>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</si>
  <si>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</si>
  <si>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</si>
  <si>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</si>
  <si>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</si>
  <si>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</si>
  <si>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</si>
  <si>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</si>
  <si>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</si>
  <si>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</si>
  <si>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</si>
  <si>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</si>
  <si>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</si>
  <si>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</si>
  <si>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</si>
  <si>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</si>
  <si>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</si>
  <si>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</si>
  <si>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</si>
  <si>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</si>
  <si>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</si>
  <si>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</si>
  <si>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</si>
  <si>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</si>
  <si>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</si>
  <si>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</si>
  <si>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</si>
  <si>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</si>
  <si>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</si>
  <si>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</si>
  <si>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</si>
  <si>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</si>
  <si>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</si>
  <si>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</si>
  <si>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</si>
  <si>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</si>
  <si>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</si>
  <si>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</si>
  <si>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</si>
  <si>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</si>
  <si>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</si>
  <si>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</si>
  <si>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</si>
  <si>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</si>
  <si>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</si>
  <si>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</si>
  <si>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</si>
  <si>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</si>
  <si>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</si>
  <si>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</si>
  <si>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</si>
  <si>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</si>
  <si>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</si>
  <si>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</si>
  <si>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</si>
  <si>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</si>
  <si>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</si>
  <si>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</si>
  <si>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</si>
  <si>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</si>
  <si>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</si>
  <si>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</si>
  <si>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</si>
  <si>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</si>
  <si>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</si>
  <si>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</si>
  <si>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</si>
  <si>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</si>
  <si>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</si>
  <si>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</si>
  <si>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</si>
  <si>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</si>
  <si>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</si>
  <si>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</si>
  <si>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</si>
  <si>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</si>
  <si>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</si>
  <si>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</si>
  <si>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</si>
  <si>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</si>
  <si>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</si>
  <si>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</si>
  <si>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</si>
  <si>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</si>
  <si>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</si>
  <si>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</si>
  <si>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</si>
  <si>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</si>
  <si>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</si>
  <si>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</si>
  <si>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</si>
  <si>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</si>
  <si>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</si>
  <si>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</si>
  <si>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</si>
  <si>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</si>
  <si>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</si>
  <si>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</si>
  <si>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</si>
  <si>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</si>
  <si>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</si>
  <si>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</si>
  <si>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</si>
  <si>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</si>
  <si>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</si>
  <si>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</si>
  <si>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</si>
  <si>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</si>
  <si>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</si>
  <si>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</si>
  <si>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</si>
  <si>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</si>
  <si>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</si>
  <si>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</si>
  <si>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</si>
  <si>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</si>
  <si>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</si>
  <si>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</si>
  <si>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</si>
  <si>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</si>
  <si>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</si>
  <si>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</si>
  <si>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</si>
  <si>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</si>
  <si>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</si>
  <si>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</si>
  <si>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</si>
  <si>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</si>
  <si>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</si>
  <si>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</si>
  <si>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</si>
  <si>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</si>
  <si>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</si>
  <si>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</si>
  <si>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</si>
  <si>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</si>
  <si>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</si>
  <si>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</si>
  <si>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</si>
  <si>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</si>
  <si>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</si>
  <si>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</si>
  <si>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</si>
  <si>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</si>
  <si>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</si>
  <si>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</si>
  <si>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</si>
  <si>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</si>
  <si>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</si>
  <si>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</si>
  <si>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</si>
  <si>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</si>
  <si>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</si>
  <si>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</si>
  <si>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</si>
  <si>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</si>
  <si>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</si>
  <si>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</si>
  <si>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</si>
  <si>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</si>
  <si>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</si>
  <si>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</si>
  <si>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</si>
  <si>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</si>
  <si>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</si>
  <si>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</si>
  <si>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</si>
  <si>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</si>
  <si>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</si>
  <si>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</si>
  <si>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</si>
  <si>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</si>
  <si>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</si>
  <si>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</si>
  <si>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</si>
  <si>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</si>
  <si>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</si>
  <si>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</si>
  <si>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</si>
  <si>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</si>
  <si>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</si>
  <si>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</si>
  <si>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</si>
  <si>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</si>
  <si>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</si>
  <si>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</si>
  <si>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</si>
  <si>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</si>
  <si>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</si>
  <si>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</si>
  <si>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</si>
  <si>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</si>
  <si>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</si>
  <si>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</si>
  <si>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</si>
  <si>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</si>
  <si>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</si>
  <si>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</si>
  <si>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</si>
  <si>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</si>
  <si>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</si>
  <si>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</si>
  <si>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</si>
  <si>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</si>
  <si>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</si>
  <si>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</si>
  <si>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</si>
  <si>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</si>
  <si>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</si>
  <si>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</si>
  <si>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</si>
  <si>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</si>
  <si>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</si>
  <si>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</si>
  <si>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</si>
  <si>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</si>
  <si>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</si>
  <si>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</si>
  <si>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</si>
  <si>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</si>
  <si>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</si>
  <si>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</si>
  <si>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</si>
  <si>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</si>
  <si>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</si>
  <si>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</si>
  <si>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</si>
  <si>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</si>
  <si>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</si>
  <si>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</si>
  <si>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</si>
  <si>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</si>
  <si>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</si>
  <si>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</si>
  <si>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</si>
  <si>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</si>
  <si>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</si>
  <si>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</si>
  <si>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</si>
  <si>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</si>
  <si>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</si>
  <si>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</si>
  <si>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</si>
  <si>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</si>
  <si>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</si>
  <si>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</si>
  <si>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</si>
  <si>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</si>
  <si>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</si>
  <si>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</si>
  <si>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</si>
  <si>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</si>
  <si>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</si>
  <si>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</si>
  <si>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</si>
  <si>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</si>
  <si>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</si>
  <si>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</si>
  <si>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</si>
  <si>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</si>
  <si>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</si>
  <si>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</si>
  <si>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</si>
  <si>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</si>
  <si>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</si>
  <si>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</si>
  <si>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</si>
  <si>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</si>
  <si>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</si>
  <si>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</si>
  <si>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</si>
  <si>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</si>
  <si>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</si>
  <si>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</si>
  <si>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</si>
  <si>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</si>
  <si>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</si>
  <si>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</si>
  <si>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</si>
  <si>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</si>
  <si>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</si>
  <si>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</si>
  <si>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</si>
  <si>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</si>
  <si>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</si>
  <si>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</si>
  <si>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</si>
  <si>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</si>
  <si>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</si>
  <si>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</si>
  <si>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</si>
  <si>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</si>
  <si>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</si>
  <si>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</si>
  <si>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</si>
  <si>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</si>
  <si>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</si>
  <si>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</si>
  <si>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</si>
  <si>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</si>
  <si>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</si>
  <si>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</si>
  <si>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</si>
  <si>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</si>
  <si>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</si>
  <si>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</si>
  <si>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</si>
  <si>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</si>
  <si>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</si>
  <si>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</si>
  <si>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</si>
  <si>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</si>
  <si>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</si>
  <si>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</si>
  <si>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</si>
  <si>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</si>
  <si>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</si>
  <si>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</si>
  <si>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</si>
  <si>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</si>
  <si>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</si>
  <si>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</si>
  <si>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</si>
  <si>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</si>
  <si>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</si>
  <si>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</si>
  <si>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</si>
  <si>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</si>
  <si>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</si>
  <si>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</si>
  <si>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</si>
  <si>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</si>
  <si>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</si>
  <si>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</si>
  <si>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</si>
  <si>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</si>
  <si>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</si>
  <si>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</si>
  <si>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</si>
  <si>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</si>
  <si>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</si>
  <si>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</si>
  <si>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</si>
  <si>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</si>
  <si>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</si>
  <si>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</si>
  <si>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</si>
  <si>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</si>
  <si>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</si>
  <si>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</si>
  <si>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</si>
  <si>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</si>
  <si>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</si>
  <si>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</si>
  <si>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</si>
  <si>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</si>
  <si>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</si>
  <si>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</si>
  <si>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</si>
  <si>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</si>
  <si>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</si>
  <si>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</si>
  <si>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</si>
  <si>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</si>
  <si>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</si>
  <si>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</si>
  <si>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</si>
  <si>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</si>
  <si>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</si>
  <si>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</si>
  <si>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</si>
  <si>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</si>
  <si>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</si>
  <si>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</si>
  <si>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</si>
  <si>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</si>
  <si>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</si>
  <si>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</si>
  <si>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</si>
  <si>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</si>
  <si>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</si>
  <si>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</si>
  <si>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</si>
  <si>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</si>
  <si>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</si>
  <si>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</si>
  <si>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</si>
  <si>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</si>
  <si>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</si>
  <si>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</si>
  <si>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</si>
  <si>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</si>
  <si>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</si>
  <si>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</si>
  <si>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</si>
  <si>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</si>
  <si>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</si>
  <si>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</si>
  <si>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</si>
  <si>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</si>
  <si>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</si>
  <si>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</si>
  <si>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</si>
  <si>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</si>
  <si>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</si>
  <si>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</si>
  <si>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</si>
  <si>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</si>
  <si>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</si>
  <si>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</si>
  <si>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</si>
  <si>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</si>
  <si>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</si>
  <si>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</si>
  <si>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</si>
  <si>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</si>
  <si>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</si>
  <si>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</si>
  <si>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</si>
  <si>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</si>
  <si>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</si>
  <si>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</si>
  <si>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</si>
  <si>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</si>
  <si>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</si>
  <si>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</si>
  <si>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</si>
  <si>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</si>
  <si>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</si>
  <si>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</si>
  <si>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</si>
  <si>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</si>
  <si>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</si>
  <si>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</si>
  <si>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</si>
  <si>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</si>
  <si>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</si>
  <si>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</si>
  <si>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</si>
  <si>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</si>
  <si>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</si>
  <si>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</si>
  <si>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</si>
  <si>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</si>
  <si>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</si>
  <si>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</si>
  <si>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</si>
  <si>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</si>
  <si>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</si>
  <si>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</si>
  <si>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</si>
  <si>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</si>
  <si>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</si>
  <si>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</si>
  <si>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</si>
  <si>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</si>
  <si>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</si>
  <si>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</si>
  <si>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</si>
  <si>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</si>
  <si>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</si>
  <si>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</si>
  <si>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</si>
  <si>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</si>
  <si>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</si>
  <si>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</si>
  <si>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</si>
  <si>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</si>
  <si>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</si>
  <si>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</si>
  <si>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</si>
  <si>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</si>
  <si>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</si>
  <si>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</si>
  <si>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</si>
  <si>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</si>
  <si>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</si>
  <si>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</si>
  <si>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</si>
  <si>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</si>
  <si>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</si>
  <si>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</si>
  <si>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</si>
  <si>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</si>
  <si>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</si>
  <si>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</si>
  <si>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</si>
  <si>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</si>
  <si>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</si>
  <si>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</si>
  <si>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</si>
  <si>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</si>
  <si>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</si>
  <si>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</si>
  <si>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</si>
  <si>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</si>
  <si>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</si>
  <si>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</si>
  <si>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</si>
  <si>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</si>
  <si>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</si>
  <si>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</si>
  <si>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</si>
  <si>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</si>
  <si>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</si>
  <si>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</si>
  <si>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</si>
  <si>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</si>
  <si>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</si>
  <si>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</si>
  <si>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</si>
  <si>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</si>
  <si>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</si>
  <si>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</si>
  <si>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</si>
  <si>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</si>
  <si>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</si>
  <si>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</si>
  <si>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</si>
  <si>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</si>
  <si>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</si>
  <si>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</si>
  <si>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</si>
  <si>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</si>
  <si>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</si>
  <si>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</si>
  <si>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</si>
  <si>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</si>
  <si>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</si>
  <si>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</si>
  <si>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</si>
  <si>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</si>
  <si>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</si>
  <si>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</si>
  <si>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</si>
  <si>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</si>
  <si>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</si>
  <si>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</si>
  <si>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</si>
  <si>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</si>
  <si>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</si>
  <si>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</si>
  <si>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</si>
  <si>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</si>
  <si>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</si>
  <si>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</si>
  <si>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</si>
  <si>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</si>
  <si>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</si>
  <si>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</si>
  <si>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</si>
  <si>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</si>
  <si>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</si>
  <si>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</si>
  <si>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</si>
  <si>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</si>
  <si>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</si>
  <si>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</si>
  <si>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</si>
  <si>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</si>
  <si>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</si>
  <si>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</si>
  <si>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</si>
  <si>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</si>
  <si>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</si>
  <si>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</si>
  <si>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</si>
  <si>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</si>
  <si>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</si>
  <si>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</si>
  <si>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</si>
  <si>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</si>
  <si>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</si>
  <si>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</si>
  <si>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</si>
  <si>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</si>
  <si>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</si>
  <si>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</si>
  <si>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</si>
  <si>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</si>
  <si>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</si>
  <si>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</si>
  <si>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</si>
  <si>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</si>
  <si>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</si>
  <si>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</si>
  <si>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</si>
  <si>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</si>
  <si>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</si>
  <si>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</si>
  <si>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</si>
  <si>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</si>
  <si>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</si>
  <si>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</si>
  <si>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</si>
  <si>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</si>
  <si>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</si>
  <si>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</si>
  <si>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</si>
  <si>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</si>
  <si>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</si>
  <si>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</si>
  <si>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</si>
  <si>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</si>
  <si>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</si>
  <si>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</si>
  <si>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</si>
  <si>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</si>
  <si>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</si>
  <si>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</si>
  <si>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</si>
  <si>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</si>
  <si>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</si>
  <si>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</si>
  <si>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</si>
  <si>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</si>
  <si>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</si>
  <si>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</si>
  <si>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</si>
  <si>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</si>
  <si>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</si>
  <si>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</si>
  <si>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</si>
  <si>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</si>
  <si>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</si>
  <si>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</si>
  <si>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</si>
  <si>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</si>
  <si>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</si>
  <si>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</si>
  <si>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</si>
  <si>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</si>
  <si>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</si>
  <si>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</si>
  <si>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</si>
  <si>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</si>
  <si>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</si>
  <si>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</si>
  <si>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</si>
  <si>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</si>
  <si>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</si>
  <si>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</si>
  <si>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</si>
  <si>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</si>
  <si>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</si>
  <si>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</si>
  <si>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</si>
  <si>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</si>
  <si>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</si>
  <si>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</si>
  <si>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</si>
  <si>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</si>
  <si>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</si>
  <si>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</si>
  <si>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</si>
  <si>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</si>
  <si>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</si>
  <si>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</si>
  <si>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</si>
  <si>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</si>
  <si>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</si>
  <si>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</si>
  <si>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</si>
  <si>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</si>
  <si>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</si>
  <si>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</si>
  <si>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</si>
  <si>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</si>
  <si>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</si>
  <si>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</si>
  <si>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</si>
  <si>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</si>
  <si>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</si>
  <si>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</si>
  <si>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</si>
  <si>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</si>
  <si>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</si>
  <si>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</si>
  <si>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</si>
  <si>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</si>
  <si>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</si>
  <si>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</si>
  <si>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</si>
  <si>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</si>
  <si>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</si>
  <si>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</si>
  <si>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</si>
  <si>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</si>
  <si>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</si>
  <si>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</si>
  <si>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</si>
  <si>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</si>
  <si>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</si>
  <si>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</si>
  <si>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</si>
  <si>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</si>
  <si>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</si>
  <si>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</si>
  <si>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</si>
  <si>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</si>
  <si>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</si>
  <si>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</si>
  <si>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</si>
  <si>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</si>
  <si>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</si>
  <si>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</si>
  <si>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</si>
  <si>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</si>
  <si>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</si>
  <si>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</si>
  <si>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</si>
  <si>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</si>
  <si>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</si>
  <si>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</si>
  <si>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</si>
  <si>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</si>
  <si>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</si>
  <si>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</si>
  <si>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</si>
  <si>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</si>
  <si>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</si>
  <si>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</si>
  <si>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</si>
  <si>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</si>
  <si>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</si>
  <si>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</si>
  <si>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</si>
  <si>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</si>
  <si>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</si>
  <si>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</si>
  <si>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</si>
  <si>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</si>
  <si>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</si>
  <si>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</si>
  <si>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</si>
  <si>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</si>
  <si>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</si>
  <si>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</si>
  <si>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</si>
  <si>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</si>
  <si>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</si>
  <si>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</si>
  <si>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</si>
  <si>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</si>
  <si>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</si>
  <si>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</si>
  <si>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</si>
  <si>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</si>
  <si>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</si>
  <si>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</si>
  <si>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</si>
  <si>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</si>
  <si>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</si>
  <si>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</si>
  <si>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</si>
  <si>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</si>
  <si>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</si>
  <si>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</si>
  <si>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</si>
  <si>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</si>
  <si>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</si>
  <si>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</si>
  <si>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</si>
  <si>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</si>
  <si>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</si>
  <si>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</si>
  <si>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</si>
  <si>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</si>
  <si>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</si>
  <si>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</si>
  <si>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</si>
  <si>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</si>
  <si>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</si>
  <si>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</si>
  <si>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</si>
  <si>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</si>
  <si>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</si>
  <si>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</si>
  <si>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</si>
  <si>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</si>
  <si>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</si>
  <si>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</si>
  <si>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</si>
  <si>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</si>
  <si>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</si>
  <si>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</si>
  <si>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</si>
  <si>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</si>
  <si>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</si>
  <si>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</si>
  <si>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</si>
  <si>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</si>
  <si>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</si>
  <si>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</si>
  <si>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</si>
  <si>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</si>
  <si>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</si>
  <si>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</si>
  <si>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</si>
  <si>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</si>
  <si>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</si>
  <si>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</si>
  <si>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</si>
  <si>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</si>
  <si>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</si>
  <si>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</si>
  <si>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</si>
  <si>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</si>
  <si>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</si>
  <si>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</si>
  <si>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</si>
  <si>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</si>
  <si>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</si>
  <si>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</si>
  <si>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</si>
  <si>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</si>
  <si>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</si>
  <si>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</si>
  <si>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</si>
  <si>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</si>
  <si>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</si>
  <si>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</si>
  <si>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</si>
  <si>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</si>
  <si>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</si>
  <si>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</si>
  <si>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</si>
  <si>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</si>
  <si>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</si>
  <si>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</si>
  <si>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</si>
  <si>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</si>
  <si>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</si>
  <si>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</si>
  <si>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</si>
  <si>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</si>
  <si>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</si>
  <si>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</si>
  <si>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</si>
  <si>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</si>
  <si>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</si>
  <si>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</si>
  <si>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</si>
  <si>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</si>
  <si>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</si>
  <si>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</si>
  <si>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</si>
  <si>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</si>
  <si>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</si>
  <si>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</si>
  <si>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</si>
  <si>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</si>
  <si>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</si>
  <si>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</si>
  <si>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</si>
  <si>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</si>
  <si>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</si>
  <si>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</si>
  <si>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</si>
  <si>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</si>
  <si>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</si>
  <si>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</si>
  <si>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</si>
  <si>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</si>
  <si>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</si>
  <si>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</si>
  <si>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</si>
  <si>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</si>
  <si>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</si>
  <si>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</si>
  <si>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</si>
  <si>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</si>
  <si>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</si>
  <si>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</si>
  <si>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</si>
  <si>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</si>
  <si>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</si>
  <si>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</si>
  <si>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</si>
  <si>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</si>
  <si>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</si>
  <si>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</si>
  <si>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</si>
  <si>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</si>
  <si>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</si>
  <si>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</si>
  <si>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</si>
  <si>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</si>
  <si>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</si>
  <si>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</si>
  <si>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</si>
  <si>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</si>
  <si>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</si>
  <si>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</si>
  <si>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</si>
  <si>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</si>
  <si>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</si>
  <si>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</si>
  <si>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</si>
  <si>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</si>
  <si>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</si>
  <si>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</si>
  <si>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</si>
  <si>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</si>
  <si>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</si>
  <si>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</si>
  <si>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</si>
  <si>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</si>
  <si>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</si>
  <si>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</si>
  <si>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</si>
  <si>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</si>
  <si>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</si>
  <si>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</si>
  <si>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</si>
  <si>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</si>
  <si>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</si>
  <si>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</si>
  <si>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</si>
  <si>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</si>
  <si>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</si>
  <si>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</si>
  <si>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</si>
  <si>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</si>
  <si>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</si>
  <si>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</si>
  <si>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</si>
  <si>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</si>
  <si>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</si>
  <si>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</si>
  <si>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</si>
  <si>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</si>
  <si>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</si>
  <si>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</si>
  <si>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</si>
  <si>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</si>
  <si>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</si>
  <si>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</si>
  <si>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</si>
  <si>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</si>
  <si>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</si>
  <si>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</si>
  <si>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</si>
  <si>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</si>
  <si>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</si>
  <si>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</si>
  <si>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</si>
  <si>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</si>
  <si>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</si>
  <si>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</si>
  <si>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</si>
  <si>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</si>
  <si>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</si>
  <si>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</si>
  <si>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</si>
  <si>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</si>
  <si>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</si>
  <si>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</si>
  <si>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</si>
  <si>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</si>
  <si>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</si>
  <si>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</si>
  <si>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</si>
  <si>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</si>
  <si>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</si>
  <si>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</si>
  <si>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</si>
  <si>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</si>
  <si>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</si>
  <si>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</si>
  <si>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</si>
  <si>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</si>
  <si>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</si>
  <si>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</si>
  <si>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</si>
  <si>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</si>
  <si>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</si>
  <si>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</si>
  <si>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</si>
  <si>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</si>
  <si>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</si>
  <si>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</si>
  <si>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</si>
  <si>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</si>
  <si>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</si>
  <si>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</si>
  <si>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</si>
  <si>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</si>
  <si>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</si>
  <si>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</si>
  <si>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</si>
  <si>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</si>
  <si>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</si>
  <si>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</si>
  <si>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</si>
  <si>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</si>
  <si>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</si>
  <si>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</si>
  <si>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</si>
  <si>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</si>
  <si>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</si>
  <si>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</si>
  <si>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</si>
  <si>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</si>
  <si>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</si>
  <si>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</si>
  <si>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</si>
  <si>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</si>
  <si>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</si>
  <si>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</si>
  <si>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</si>
  <si>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</si>
  <si>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</si>
  <si>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</si>
  <si>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</si>
  <si>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</si>
  <si>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</si>
  <si>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</si>
  <si>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</si>
  <si>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</si>
  <si>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</si>
  <si>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</si>
  <si>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</si>
  <si>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</si>
  <si>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</si>
  <si>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</si>
  <si>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</si>
  <si>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</si>
  <si>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</si>
  <si>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</si>
  <si>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</si>
  <si>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</si>
  <si>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</si>
  <si>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</si>
  <si>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</si>
  <si>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</si>
  <si>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</si>
  <si>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</si>
  <si>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</si>
  <si>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</si>
  <si>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</si>
  <si>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</si>
  <si>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</si>
  <si>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</si>
  <si>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</si>
  <si>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</si>
  <si>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</si>
  <si>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</si>
  <si>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</si>
  <si>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</si>
  <si>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</si>
  <si>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</si>
  <si>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</si>
  <si>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</si>
  <si>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</si>
  <si>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</si>
  <si>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</si>
  <si>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</si>
  <si>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</si>
  <si>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</si>
  <si>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</si>
  <si>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</si>
  <si>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</si>
  <si>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</si>
  <si>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</si>
  <si>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</si>
  <si>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</si>
  <si>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</si>
  <si>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</si>
  <si>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</si>
  <si>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</si>
  <si>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</si>
  <si>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</si>
  <si>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</si>
  <si>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</si>
  <si>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</si>
  <si>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</si>
  <si>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</si>
  <si>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</si>
  <si>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</si>
  <si>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</si>
  <si>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</si>
  <si>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</si>
  <si>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</si>
  <si>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</si>
  <si>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</si>
  <si>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</si>
  <si>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</si>
  <si>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</si>
  <si>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</si>
  <si>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</si>
  <si>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</si>
  <si>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</si>
  <si>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</si>
  <si>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</si>
  <si>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</si>
  <si>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</si>
  <si>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</si>
  <si>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</si>
  <si>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</si>
  <si>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</si>
  <si>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</si>
  <si>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</si>
  <si>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</si>
  <si>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</si>
  <si>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</si>
  <si>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</si>
  <si>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</si>
  <si>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</si>
  <si>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</si>
  <si>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</si>
  <si>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</si>
  <si>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</si>
  <si>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</si>
  <si>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</si>
  <si>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</si>
  <si>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</si>
  <si>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</si>
  <si>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</si>
  <si>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</si>
  <si>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</si>
  <si>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</si>
  <si>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</si>
  <si>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</si>
  <si>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</si>
  <si>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</si>
  <si>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</si>
  <si>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</si>
  <si>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</si>
  <si>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</si>
  <si>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</si>
  <si>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</si>
  <si>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</si>
  <si>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</si>
  <si>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</si>
  <si>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</si>
  <si>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</si>
  <si>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</si>
  <si>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</si>
  <si>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</si>
  <si>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</si>
  <si>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</si>
  <si>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</si>
  <si>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</si>
  <si>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</si>
  <si>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</si>
  <si>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</si>
  <si>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</si>
  <si>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</si>
  <si>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</si>
  <si>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</si>
  <si>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</si>
  <si>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</si>
  <si>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</si>
  <si>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</si>
  <si>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</si>
  <si>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</si>
  <si>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</si>
  <si>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</si>
  <si>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</si>
  <si>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</si>
  <si>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</si>
  <si>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</si>
  <si>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</si>
  <si>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</si>
  <si>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</si>
  <si>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</si>
  <si>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</si>
  <si>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</si>
  <si>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</si>
  <si>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</si>
  <si>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</si>
  <si>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</si>
  <si>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</si>
  <si>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</si>
  <si>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</si>
  <si>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</si>
  <si>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</si>
  <si>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</si>
  <si>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</si>
  <si>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</si>
  <si>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</si>
  <si>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</si>
  <si>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</si>
  <si>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</si>
  <si>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</si>
  <si>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</si>
  <si>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</si>
  <si>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</si>
  <si>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</si>
  <si>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</si>
  <si>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</si>
  <si>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</si>
  <si>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</si>
  <si>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</si>
  <si>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</si>
  <si>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</si>
  <si>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</si>
  <si>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</si>
  <si>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</si>
  <si>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</si>
  <si>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</si>
  <si>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</si>
  <si>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</si>
  <si>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</si>
  <si>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</si>
  <si>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</si>
  <si>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</si>
  <si>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</si>
  <si>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</si>
  <si>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</si>
  <si>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</si>
  <si>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</si>
  <si>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</si>
  <si>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</si>
  <si>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</si>
  <si>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</si>
  <si>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</si>
  <si>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</si>
  <si>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</si>
  <si>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</si>
  <si>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</si>
  <si>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</si>
  <si>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</si>
  <si>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</si>
  <si>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</si>
  <si>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</si>
  <si>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</si>
  <si>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</si>
  <si>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</si>
  <si>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</si>
  <si>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</si>
  <si>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</si>
  <si>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</si>
  <si>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</si>
  <si>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</si>
  <si>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</si>
  <si>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</si>
  <si>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</si>
  <si>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</si>
  <si>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</si>
  <si>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</si>
  <si>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</si>
  <si>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</si>
  <si>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</si>
  <si>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</si>
  <si>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</si>
  <si>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</si>
  <si>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</si>
  <si>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</si>
  <si>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</si>
  <si>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</si>
  <si>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</si>
  <si>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</si>
  <si>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</si>
  <si>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</si>
  <si>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</si>
  <si>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</si>
  <si>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</si>
  <si>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</si>
  <si>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</si>
  <si>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</si>
  <si>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</si>
  <si>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</si>
  <si>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</si>
  <si>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</si>
  <si>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</si>
  <si>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</si>
  <si>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</si>
  <si>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</si>
  <si>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</si>
  <si>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</si>
  <si>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</si>
  <si>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</si>
  <si>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</si>
  <si>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</si>
  <si>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</si>
  <si>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</si>
  <si>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</si>
  <si>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</si>
  <si>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</si>
  <si>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</si>
  <si>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</si>
  <si>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</si>
  <si>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</si>
  <si>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</si>
  <si>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</si>
  <si>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</si>
  <si>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</si>
  <si>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</si>
  <si>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</si>
  <si>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</si>
  <si>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</si>
  <si>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</si>
  <si>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</si>
  <si>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</si>
  <si>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</si>
  <si>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</si>
  <si>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</si>
  <si>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</si>
  <si>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</si>
  <si>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</si>
  <si>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</si>
  <si>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</si>
  <si>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</si>
  <si>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</si>
  <si>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</si>
  <si>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</si>
  <si>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</si>
  <si>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</si>
  <si>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</si>
  <si>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</si>
  <si>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</si>
  <si>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</si>
  <si>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</si>
  <si>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</si>
  <si>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</si>
  <si>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</si>
  <si>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</si>
  <si>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</si>
  <si>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</si>
  <si>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</si>
  <si>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</si>
  <si>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</si>
  <si>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</si>
  <si>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</si>
  <si>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</si>
  <si>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</si>
  <si>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</si>
  <si>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</si>
  <si>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</si>
  <si>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</si>
  <si>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</si>
  <si>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</si>
  <si>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</si>
  <si>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</si>
  <si>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</si>
  <si>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</si>
  <si>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</si>
  <si>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</si>
  <si>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</si>
  <si>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</si>
  <si>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</si>
  <si>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</si>
  <si>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</si>
  <si>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</si>
  <si>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</si>
  <si>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</si>
  <si>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</si>
  <si>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</si>
  <si>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</si>
  <si>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</si>
  <si>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</si>
  <si>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</si>
  <si>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</si>
  <si>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</si>
  <si>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</si>
  <si>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</si>
  <si>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</si>
  <si>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</si>
  <si>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</si>
  <si>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</si>
  <si>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</si>
  <si>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</si>
  <si>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</si>
  <si>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</si>
  <si>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</si>
  <si>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</si>
  <si>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</si>
  <si>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</si>
  <si>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</si>
  <si>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</si>
  <si>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</si>
  <si>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</si>
  <si>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</si>
  <si>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</si>
  <si>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</si>
  <si>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</si>
  <si>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</si>
  <si>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</si>
  <si>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</si>
  <si>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</si>
  <si>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</si>
  <si>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</si>
  <si>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</si>
  <si>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</si>
  <si>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</si>
  <si>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</si>
  <si>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</si>
  <si>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</si>
  <si>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</si>
  <si>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</si>
  <si>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</si>
  <si>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</si>
  <si>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</si>
  <si>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</si>
  <si>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</si>
  <si>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</si>
  <si>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</si>
  <si>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</si>
  <si>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</si>
  <si>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</si>
  <si>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</si>
  <si>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</si>
  <si>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</si>
  <si>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</si>
  <si>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</si>
  <si>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</si>
  <si>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</si>
  <si>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</si>
  <si>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</si>
  <si>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</si>
  <si>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</si>
  <si>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</si>
  <si>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</si>
  <si>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</si>
  <si>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</si>
  <si>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</si>
  <si>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</si>
  <si>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</si>
  <si>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</si>
  <si>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</si>
  <si>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</si>
  <si>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</si>
  <si>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</si>
  <si>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</si>
  <si>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</si>
  <si>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</si>
  <si>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</si>
  <si>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</si>
  <si>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</si>
  <si>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</si>
  <si>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</si>
  <si>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</si>
  <si>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</si>
  <si>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</si>
  <si>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</si>
  <si>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</si>
  <si>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</si>
  <si>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</si>
  <si>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</si>
  <si>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</si>
  <si>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</si>
  <si>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</si>
  <si>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</si>
  <si>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</si>
  <si>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</si>
  <si>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</si>
  <si>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</si>
  <si>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</si>
  <si>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</si>
  <si>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</si>
  <si>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</si>
  <si>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</si>
  <si>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</si>
  <si>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</si>
  <si>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</si>
  <si>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</si>
  <si>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</si>
  <si>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</si>
  <si>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</si>
  <si>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</si>
  <si>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</si>
  <si>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</si>
  <si>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</si>
  <si>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</si>
  <si>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</si>
  <si>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</si>
  <si>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</si>
  <si>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</si>
  <si>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</si>
  <si>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</si>
  <si>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</si>
  <si>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</si>
  <si>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</si>
  <si>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</si>
  <si>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</si>
  <si>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</si>
  <si>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</si>
  <si>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</si>
  <si>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</si>
  <si>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</si>
  <si>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</si>
  <si>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</si>
  <si>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</si>
  <si>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</si>
  <si>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</si>
  <si>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</si>
  <si>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</si>
  <si>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</si>
  <si>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</si>
  <si>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</si>
  <si>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</si>
  <si>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</si>
  <si>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</si>
  <si>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</si>
  <si>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</si>
  <si>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</si>
  <si>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</si>
  <si>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</si>
  <si>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</si>
  <si>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</si>
  <si>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</si>
  <si>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</si>
  <si>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</si>
  <si>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</si>
  <si>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</si>
  <si>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</si>
  <si>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</si>
  <si>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</si>
  <si>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</si>
  <si>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</si>
  <si>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</si>
  <si>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</si>
  <si>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</si>
  <si>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</si>
  <si>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</si>
  <si>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</si>
  <si>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</si>
  <si>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</si>
  <si>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</si>
  <si>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</si>
  <si>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</si>
  <si>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</si>
  <si>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</si>
  <si>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</si>
  <si>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</si>
  <si>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</si>
  <si>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</si>
  <si>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</si>
  <si>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</si>
  <si>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</si>
  <si>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</si>
  <si>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</si>
  <si>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</si>
  <si>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</si>
  <si>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</si>
  <si>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</si>
  <si>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</si>
  <si>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</si>
  <si>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</si>
  <si>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</si>
  <si>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</si>
  <si>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</si>
  <si>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</si>
  <si>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</si>
  <si>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</si>
  <si>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</si>
  <si>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</si>
  <si>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</si>
  <si>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</si>
  <si>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</si>
  <si>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</si>
  <si>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</si>
  <si>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</si>
  <si>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</si>
  <si>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</si>
  <si>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</si>
  <si>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</si>
  <si>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</si>
  <si>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</si>
  <si>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</si>
  <si>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</si>
  <si>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</si>
  <si>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</si>
  <si>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</si>
  <si>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</si>
  <si>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</si>
  <si>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</si>
  <si>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</si>
  <si>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</si>
  <si>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</si>
  <si>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</si>
  <si>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</si>
  <si>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</si>
  <si>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</si>
  <si>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</si>
  <si>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</si>
  <si>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</si>
  <si>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</si>
  <si>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</si>
  <si>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</si>
  <si>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</si>
  <si>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</si>
  <si>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</si>
  <si>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</si>
  <si>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</si>
  <si>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</si>
  <si>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</si>
  <si>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</si>
  <si>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</si>
  <si>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</si>
  <si>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</si>
  <si>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</si>
  <si>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</si>
  <si>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</si>
  <si>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</si>
  <si>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</si>
  <si>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</si>
  <si>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</si>
  <si>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</si>
  <si>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</si>
  <si>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</si>
  <si>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</si>
  <si>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</si>
  <si>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</si>
  <si>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</si>
  <si>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</si>
  <si>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</si>
  <si>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</si>
  <si>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</si>
  <si>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</si>
  <si>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</si>
  <si>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</si>
  <si>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</si>
  <si>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</si>
  <si>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</si>
  <si>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</si>
  <si>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</si>
  <si>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</si>
  <si>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</si>
  <si>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</si>
  <si>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</si>
  <si>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</si>
  <si>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</si>
  <si>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</si>
  <si>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</si>
  <si>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</si>
  <si>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</si>
  <si>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</si>
  <si>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</si>
  <si>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</si>
  <si>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</si>
  <si>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</si>
  <si>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</si>
  <si>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</si>
  <si>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</si>
  <si>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</si>
  <si>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</si>
  <si>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</si>
  <si>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</si>
  <si>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</si>
  <si>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</si>
  <si>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</si>
  <si>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</si>
  <si>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</si>
  <si>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</si>
  <si>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</si>
  <si>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</si>
  <si>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</si>
  <si>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</si>
  <si>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</si>
  <si>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</si>
  <si>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</si>
  <si>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</si>
  <si>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</si>
  <si>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</si>
  <si>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</si>
  <si>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</si>
  <si>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</si>
  <si>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</si>
  <si>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</si>
  <si>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</si>
  <si>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</si>
  <si>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</si>
  <si>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</si>
  <si>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</si>
  <si>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</si>
  <si>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</si>
  <si>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</si>
  <si>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</si>
  <si>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</si>
  <si>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</si>
  <si>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</si>
  <si>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</si>
  <si>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</si>
  <si>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</si>
  <si>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</si>
  <si>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</si>
  <si>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</si>
  <si>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</si>
  <si>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</si>
  <si>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</si>
  <si>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</si>
  <si>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</si>
  <si>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</si>
  <si>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</si>
  <si>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</si>
  <si>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</si>
  <si>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</si>
  <si>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</si>
  <si>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</si>
  <si>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</si>
  <si>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</si>
  <si>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</si>
  <si>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</si>
  <si>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</si>
  <si>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</si>
  <si>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</si>
  <si>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</si>
  <si>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</si>
  <si>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</si>
  <si>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</si>
  <si>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</si>
  <si>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</si>
  <si>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</si>
  <si>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</si>
  <si>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</si>
  <si>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</si>
  <si>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</si>
  <si>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</si>
  <si>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</si>
  <si>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</si>
  <si>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</si>
  <si>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</si>
  <si>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</si>
  <si>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</si>
  <si>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</si>
  <si>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</si>
  <si>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</si>
  <si>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</si>
  <si>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</si>
  <si>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</si>
  <si>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</si>
  <si>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</si>
  <si>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</si>
  <si>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</si>
  <si>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</si>
  <si>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</si>
  <si>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</si>
  <si>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</si>
  <si>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</si>
  <si>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</si>
  <si>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</si>
  <si>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</si>
  <si>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</si>
  <si>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</si>
  <si>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</si>
  <si>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</si>
  <si>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</si>
  <si>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</si>
  <si>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</si>
  <si>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</si>
  <si>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</si>
  <si>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</si>
  <si>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</si>
  <si>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</si>
  <si>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</si>
  <si>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</si>
  <si>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</si>
  <si>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</si>
  <si>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</si>
  <si>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</si>
  <si>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</si>
  <si>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</si>
  <si>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</si>
  <si>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</si>
  <si>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</si>
  <si>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</si>
  <si>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</si>
  <si>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</si>
  <si>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</si>
  <si>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</si>
  <si>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</si>
  <si>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</si>
  <si>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</si>
  <si>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</si>
  <si>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</si>
  <si>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</si>
  <si>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</si>
  <si>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</si>
  <si>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</si>
  <si>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</si>
  <si>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</si>
  <si>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</si>
  <si>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</si>
  <si>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</si>
  <si>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</si>
  <si>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</si>
  <si>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</si>
  <si>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</si>
  <si>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</si>
  <si>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</si>
  <si>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</si>
  <si>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</si>
  <si>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</si>
  <si>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</si>
  <si>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</si>
  <si>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</si>
  <si>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</si>
  <si>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</si>
  <si>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</si>
  <si>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</si>
  <si>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</si>
  <si>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</si>
  <si>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</si>
  <si>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</si>
  <si>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</si>
  <si>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</si>
  <si>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</si>
  <si>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</si>
  <si>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</si>
  <si>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</si>
  <si>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</si>
  <si>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</si>
  <si>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</si>
  <si>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</si>
  <si>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</si>
  <si>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</si>
  <si>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</si>
  <si>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</si>
  <si>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</si>
  <si>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</si>
  <si>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</si>
  <si>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</si>
  <si>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</si>
  <si>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</si>
  <si>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</si>
  <si>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</si>
  <si>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</si>
  <si>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</si>
  <si>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</si>
  <si>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</si>
  <si>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</si>
  <si>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</si>
  <si>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</si>
  <si>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</si>
  <si>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</si>
  <si>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</si>
  <si>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</si>
  <si>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</si>
  <si>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</si>
  <si>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</si>
  <si>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</si>
  <si>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</si>
  <si>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</si>
  <si>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</si>
  <si>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</si>
  <si>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</si>
  <si>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</si>
  <si>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</si>
  <si>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</si>
  <si>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</si>
  <si>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</si>
  <si>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</si>
  <si>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</si>
  <si>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</si>
  <si>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</si>
  <si>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</si>
  <si>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</si>
  <si>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</si>
  <si>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</si>
  <si>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</si>
  <si>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</si>
  <si>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</si>
  <si>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</si>
  <si>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</si>
  <si>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</si>
  <si>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</si>
  <si>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</si>
  <si>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</si>
  <si>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</si>
  <si>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</si>
  <si>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</si>
  <si>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</si>
  <si>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</si>
  <si>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</si>
  <si>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</si>
  <si>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</si>
  <si>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</si>
  <si>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</si>
  <si>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</si>
  <si>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</si>
  <si>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</si>
  <si>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</si>
  <si>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</si>
  <si>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</si>
  <si>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</si>
  <si>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</si>
  <si>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</si>
  <si>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</si>
  <si>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</si>
  <si>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</si>
  <si>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</si>
  <si>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</si>
  <si>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</si>
  <si>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</si>
  <si>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</si>
  <si>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</si>
  <si>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</si>
  <si>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</si>
  <si>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</si>
  <si>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</si>
  <si>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</si>
  <si>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</si>
  <si>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</si>
  <si>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</si>
  <si>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</si>
  <si>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</si>
  <si>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</si>
  <si>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</si>
  <si>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</si>
  <si>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</si>
  <si>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</si>
  <si>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</si>
  <si>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</si>
  <si>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</si>
  <si>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</si>
  <si>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</si>
  <si>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</si>
  <si>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</si>
  <si>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</si>
  <si>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</si>
  <si>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</si>
  <si>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</si>
  <si>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</si>
  <si>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</si>
  <si>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</si>
  <si>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</si>
  <si>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</si>
  <si>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</si>
  <si>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</si>
  <si>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</si>
  <si>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</si>
  <si>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</si>
  <si>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</si>
  <si>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</si>
  <si>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</si>
  <si>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</si>
  <si>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</si>
  <si>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</si>
  <si>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</si>
  <si>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</si>
  <si>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</si>
  <si>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</si>
  <si>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</si>
  <si>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</si>
  <si>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</si>
  <si>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</si>
  <si>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</si>
  <si>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</si>
  <si>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</si>
  <si>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</si>
  <si>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</si>
  <si>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</si>
  <si>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</si>
  <si>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</si>
  <si>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</si>
  <si>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</si>
  <si>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</si>
  <si>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</si>
  <si>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</si>
  <si>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</si>
  <si>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</si>
  <si>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</si>
  <si>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</si>
  <si>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</si>
  <si>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</si>
  <si>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</si>
  <si>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</si>
  <si>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</si>
  <si>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</si>
  <si>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</si>
  <si>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</si>
  <si>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</si>
  <si>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</si>
  <si>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</si>
  <si>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</si>
  <si>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</si>
  <si>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</si>
  <si>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</si>
  <si>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</si>
  <si>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</si>
  <si>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</si>
  <si>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</si>
  <si>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</si>
  <si>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</si>
  <si>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</si>
  <si>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</si>
  <si>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</si>
  <si>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</si>
  <si>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</si>
  <si>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</si>
  <si>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</si>
  <si>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</si>
  <si>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</si>
  <si>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</si>
  <si>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</si>
  <si>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</si>
  <si>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</si>
  <si>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</si>
  <si>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</si>
  <si>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</si>
  <si>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</si>
  <si>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</si>
  <si>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</si>
  <si>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</si>
  <si>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</si>
  <si>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</si>
  <si>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</si>
  <si>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</si>
  <si>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</si>
  <si>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</si>
  <si>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</si>
  <si>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</si>
  <si>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</si>
  <si>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</si>
  <si>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</si>
  <si>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</si>
  <si>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</si>
  <si>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</si>
  <si>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</si>
  <si>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</si>
  <si>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</si>
  <si>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</si>
  <si>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</si>
  <si>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</si>
  <si>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</si>
  <si>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</si>
  <si>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</si>
  <si>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</si>
  <si>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</si>
  <si>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</si>
  <si>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</si>
  <si>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</si>
  <si>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</si>
  <si>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</si>
  <si>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</si>
  <si>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</si>
  <si>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</si>
  <si>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</si>
  <si>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</si>
  <si>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</si>
  <si>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</si>
  <si>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</si>
  <si>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</si>
  <si>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</si>
  <si>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</si>
  <si>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</si>
  <si>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</si>
  <si>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</si>
  <si>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</si>
  <si>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</si>
  <si>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</si>
  <si>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</si>
  <si>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</si>
  <si>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</si>
  <si>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</si>
  <si>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</si>
  <si>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</si>
  <si>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</si>
  <si>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</si>
  <si>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</si>
  <si>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</si>
  <si>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</si>
  <si>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</si>
  <si>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</si>
  <si>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</si>
  <si>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</si>
  <si>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</si>
  <si>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</si>
  <si>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</si>
  <si>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</si>
  <si>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</si>
  <si>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</si>
  <si>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</si>
  <si>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</si>
  <si>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</si>
  <si>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</si>
  <si>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</si>
  <si>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</si>
  <si>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</si>
  <si>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</si>
  <si>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</si>
  <si>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</si>
  <si>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</si>
  <si>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</si>
  <si>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</si>
  <si>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</si>
  <si>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</si>
  <si>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</si>
  <si>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</si>
  <si>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</si>
  <si>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</si>
  <si>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</si>
  <si>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</si>
  <si>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</si>
  <si>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</si>
  <si>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</si>
  <si>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</si>
  <si>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</si>
  <si>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</si>
  <si>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</si>
  <si>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</si>
  <si>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</si>
  <si>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</si>
  <si>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</si>
  <si>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</si>
  <si>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</si>
  <si>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</si>
  <si>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</si>
  <si>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</si>
  <si>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</si>
  <si>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</si>
  <si>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</si>
  <si>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</si>
  <si>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</si>
  <si>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</si>
  <si>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</si>
  <si>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</si>
  <si>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</si>
  <si>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</si>
  <si>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</si>
  <si>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</si>
  <si>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</si>
  <si>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</si>
  <si>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</si>
  <si>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</si>
  <si>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</si>
  <si>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</si>
  <si>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</si>
  <si>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</si>
  <si>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</si>
  <si>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</si>
  <si>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</si>
  <si>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</si>
  <si>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</si>
  <si>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</si>
  <si>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</si>
  <si>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</si>
  <si>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</si>
  <si>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</si>
  <si>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</si>
  <si>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</si>
  <si>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</si>
  <si>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</si>
  <si>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</si>
  <si>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</si>
  <si>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</si>
  <si>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</si>
  <si>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</si>
  <si>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</si>
  <si>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</si>
  <si>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</si>
  <si>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</si>
  <si>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</si>
  <si>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</si>
  <si>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</si>
  <si>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</si>
  <si>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</si>
  <si>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</si>
  <si>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</si>
  <si>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</si>
  <si>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</si>
  <si>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</si>
  <si>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</si>
  <si>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</si>
  <si>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</si>
  <si>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</si>
  <si>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</si>
  <si>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</si>
  <si>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</si>
  <si>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</si>
  <si>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</si>
  <si>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</si>
  <si>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</si>
  <si>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</si>
  <si>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</si>
  <si>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</si>
  <si>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</si>
  <si>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</si>
  <si>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</si>
  <si>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</si>
  <si>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</si>
  <si>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</si>
  <si>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</si>
  <si>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</si>
  <si>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</si>
  <si>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</si>
  <si>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</si>
  <si>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</si>
  <si>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</si>
  <si>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</si>
  <si>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</si>
  <si>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</si>
  <si>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</si>
  <si>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</si>
  <si>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</si>
  <si>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</si>
  <si>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</si>
  <si>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</si>
  <si>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</si>
  <si>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</si>
  <si>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</si>
  <si>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</si>
  <si>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</si>
  <si>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</si>
  <si>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</si>
  <si>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</si>
  <si>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</si>
  <si>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</si>
  <si>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</si>
  <si>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</si>
  <si>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</si>
  <si>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</si>
  <si>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</si>
  <si>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</si>
  <si>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</si>
  <si>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</si>
  <si>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</si>
  <si>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</si>
  <si>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</si>
  <si>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</si>
  <si>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</si>
  <si>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</si>
  <si>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</si>
  <si>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</si>
  <si>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</si>
  <si>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</si>
  <si>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</si>
  <si>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</si>
  <si>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</si>
  <si>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</si>
  <si>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</si>
  <si>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</si>
  <si>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</si>
  <si>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</si>
  <si>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</si>
  <si>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</si>
  <si>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</si>
  <si>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</si>
  <si>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</si>
  <si>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</si>
  <si>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</si>
  <si>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</si>
  <si>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</si>
  <si>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</si>
  <si>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</si>
  <si>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</si>
  <si>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</si>
  <si>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</si>
  <si>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</si>
  <si>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</si>
  <si>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</si>
  <si>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</si>
  <si>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</si>
  <si>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</si>
  <si>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</si>
  <si>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</si>
  <si>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</si>
  <si>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</si>
  <si>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</si>
  <si>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</si>
  <si>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</si>
  <si>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</si>
  <si>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</si>
  <si>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</si>
  <si>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</si>
  <si>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</si>
  <si>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</si>
  <si>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</si>
  <si>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</si>
  <si>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</si>
  <si>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</si>
  <si>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</si>
  <si>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</si>
  <si>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</si>
  <si>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</si>
  <si>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</si>
  <si>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</si>
  <si>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</si>
  <si>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</si>
  <si>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</si>
  <si>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</si>
  <si>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</si>
  <si>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</si>
  <si>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</si>
  <si>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</si>
  <si>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</si>
  <si>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</si>
  <si>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</si>
  <si>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</si>
  <si>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</si>
  <si>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</si>
  <si>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</si>
  <si>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</si>
  <si>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</si>
  <si>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</si>
  <si>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</si>
  <si>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</si>
  <si>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</si>
  <si>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</si>
  <si>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</si>
  <si>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</si>
  <si>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</si>
  <si>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</si>
  <si>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</si>
  <si>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</si>
  <si>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</si>
  <si>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</si>
  <si>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</si>
  <si>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</si>
  <si>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</si>
  <si>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</si>
  <si>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</si>
  <si>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</si>
  <si>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</si>
  <si>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</si>
  <si>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</si>
  <si>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</si>
  <si>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</si>
  <si>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</si>
  <si>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</si>
  <si>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</si>
  <si>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</si>
  <si>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</si>
  <si>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</si>
  <si>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</si>
  <si>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</si>
  <si>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</si>
  <si>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</si>
  <si>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</si>
  <si>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</si>
  <si>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</si>
  <si>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</si>
  <si>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</si>
  <si>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</si>
  <si>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</si>
  <si>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</si>
  <si>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</si>
  <si>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</si>
  <si>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</si>
  <si>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</si>
  <si>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</si>
  <si>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</si>
  <si>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</si>
  <si>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</si>
  <si>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</si>
  <si>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</si>
  <si>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</si>
  <si>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</si>
  <si>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</si>
  <si>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</si>
  <si>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</si>
  <si>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</si>
  <si>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</si>
  <si>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</si>
  <si>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</si>
  <si>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</si>
  <si>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</si>
  <si>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</si>
  <si>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</si>
  <si>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</si>
  <si>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</si>
  <si>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</si>
  <si>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</si>
  <si>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</si>
  <si>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</si>
  <si>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</si>
  <si>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</si>
  <si>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</si>
  <si>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</si>
  <si>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</si>
  <si>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</si>
  <si>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</si>
  <si>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</si>
  <si>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</si>
  <si>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</si>
  <si>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</si>
  <si>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</si>
  <si>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</si>
  <si>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</si>
  <si>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</si>
  <si>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</si>
  <si>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</si>
  <si>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</si>
  <si>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</si>
  <si>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</si>
  <si>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</si>
  <si>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</si>
  <si>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</si>
  <si>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</si>
  <si>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</si>
  <si>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</si>
  <si>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</si>
  <si>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</si>
  <si>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</si>
  <si>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</si>
  <si>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</si>
  <si>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</si>
  <si>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</si>
  <si>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</si>
  <si>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</si>
  <si>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</si>
  <si>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</si>
  <si>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</si>
  <si>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</si>
  <si>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</si>
  <si>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</si>
  <si>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</si>
  <si>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</si>
  <si>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</si>
  <si>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</si>
  <si>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</si>
  <si>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</si>
  <si>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</si>
  <si>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</si>
  <si>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</si>
  <si>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</si>
  <si>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</si>
  <si>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</si>
  <si>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</si>
  <si>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</si>
  <si>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</si>
  <si>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</si>
  <si>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</si>
  <si>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</si>
  <si>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</si>
  <si>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</si>
  <si>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</si>
  <si>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</si>
  <si>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</si>
  <si>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</si>
  <si>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</si>
  <si>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</si>
  <si>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</si>
  <si>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</si>
  <si>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</si>
  <si>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</si>
  <si>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</si>
  <si>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</si>
  <si>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</si>
  <si>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</si>
  <si>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</si>
  <si>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</si>
  <si>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</si>
  <si>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</si>
  <si>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</si>
  <si>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</si>
  <si>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</si>
  <si>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</si>
  <si>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</si>
  <si>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</si>
  <si>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</si>
  <si>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</si>
  <si>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</si>
  <si>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</si>
  <si>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</si>
  <si>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</si>
  <si>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</si>
  <si>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</si>
  <si>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</si>
  <si>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</si>
  <si>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</si>
  <si>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</si>
  <si>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</si>
  <si>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</si>
  <si>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</si>
  <si>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</si>
  <si>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</si>
  <si>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</si>
  <si>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</si>
  <si>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</si>
  <si>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</si>
  <si>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</si>
  <si>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</si>
  <si>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</si>
  <si>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</si>
  <si>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</si>
  <si>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</si>
  <si>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</si>
  <si>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</si>
  <si>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</si>
  <si>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</si>
  <si>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</si>
  <si>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</si>
  <si>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</si>
  <si>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</si>
  <si>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</si>
  <si>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</si>
  <si>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</si>
  <si>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</si>
  <si>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</si>
  <si>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</si>
  <si>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</si>
  <si>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</si>
  <si>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</si>
  <si>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</si>
  <si>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</si>
  <si>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</si>
  <si>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</si>
  <si>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</si>
  <si>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</si>
  <si>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</si>
  <si>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</si>
  <si>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</si>
  <si>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</si>
  <si>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</si>
  <si>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</si>
  <si>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</si>
  <si>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</si>
  <si>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</si>
  <si>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</si>
  <si>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</si>
  <si>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</si>
  <si>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</si>
  <si>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</si>
  <si>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</si>
  <si>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</si>
  <si>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</si>
  <si>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</si>
  <si>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</si>
  <si>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</si>
  <si>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</si>
  <si>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</si>
  <si>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</si>
  <si>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</si>
  <si>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</si>
  <si>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</si>
  <si>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</si>
  <si>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</si>
  <si>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</si>
  <si>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</si>
  <si>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</si>
  <si>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</si>
  <si>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</si>
  <si>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</si>
  <si>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</si>
  <si>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</si>
  <si>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</si>
  <si>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</si>
  <si>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</si>
  <si>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</si>
  <si>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</si>
  <si>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</si>
  <si>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</si>
  <si>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</si>
  <si>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</si>
  <si>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</si>
  <si>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</si>
  <si>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</si>
  <si>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</si>
  <si>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</si>
  <si>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</si>
  <si>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</si>
  <si>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</si>
  <si>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</si>
  <si>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</si>
  <si>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</si>
  <si>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</si>
  <si>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</si>
  <si>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</si>
  <si>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</si>
  <si>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</si>
  <si>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</si>
  <si>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</si>
  <si>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</si>
  <si>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</si>
  <si>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</si>
  <si>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</si>
  <si>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</si>
  <si>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</si>
  <si>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</si>
  <si>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</si>
  <si>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</si>
  <si>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</si>
  <si>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</si>
  <si>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</si>
  <si>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</si>
  <si>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</si>
  <si>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</si>
  <si>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</si>
  <si>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</si>
  <si>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</si>
  <si>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</si>
  <si>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</si>
  <si>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</si>
  <si>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</si>
  <si>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</si>
  <si>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</si>
  <si>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</si>
  <si>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</si>
  <si>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</si>
  <si>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</si>
  <si>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</si>
  <si>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</si>
  <si>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</si>
  <si>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</si>
  <si>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</si>
  <si>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</si>
  <si>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</si>
  <si>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</si>
  <si>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</si>
  <si>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</si>
  <si>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</si>
  <si>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</si>
  <si>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</si>
  <si>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</si>
  <si>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</si>
  <si>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</si>
  <si>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</si>
  <si>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</si>
  <si>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</si>
  <si>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</si>
  <si>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</si>
  <si>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</si>
  <si>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</si>
  <si>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</si>
  <si>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</si>
  <si>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</si>
  <si>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</si>
  <si>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</si>
  <si>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</si>
  <si>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</si>
  <si>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</si>
  <si>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</si>
  <si>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</si>
  <si>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</si>
  <si>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</si>
  <si>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</si>
  <si>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</si>
  <si>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</si>
  <si>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</si>
  <si>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</si>
  <si>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</si>
  <si>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</si>
  <si>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</si>
  <si>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</si>
  <si>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</si>
  <si>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</si>
  <si>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</si>
  <si>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</si>
  <si>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</si>
  <si>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</si>
  <si>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</si>
  <si>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</si>
  <si>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</si>
  <si>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</si>
  <si>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</si>
  <si>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</si>
  <si>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</si>
  <si>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</si>
  <si>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</si>
  <si>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</si>
  <si>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</si>
  <si>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</si>
  <si>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</si>
  <si>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</si>
  <si>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</si>
  <si>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</si>
  <si>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</si>
  <si>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</si>
  <si>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</si>
  <si>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</si>
  <si>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</si>
  <si>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</si>
  <si>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</si>
  <si>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</si>
  <si>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</si>
  <si>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</si>
  <si>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</si>
  <si>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</si>
  <si>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</si>
  <si>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</si>
  <si>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</si>
  <si>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</si>
  <si>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</si>
  <si>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</si>
  <si>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</si>
  <si>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</si>
  <si>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</si>
  <si>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</si>
  <si>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</si>
  <si>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</si>
  <si>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</si>
  <si>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</si>
  <si>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</si>
  <si>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</si>
  <si>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</si>
  <si>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</si>
  <si>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</si>
  <si>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</si>
  <si>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</si>
  <si>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</si>
  <si>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</si>
  <si>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</si>
  <si>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</si>
  <si>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</si>
  <si>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</si>
  <si>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</si>
  <si>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</si>
  <si>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</si>
  <si>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</si>
  <si>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</si>
  <si>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</si>
  <si>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</si>
  <si>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</si>
  <si>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</si>
  <si>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</si>
  <si>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</si>
  <si>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</si>
  <si>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</si>
  <si>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</si>
  <si>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</si>
  <si>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</si>
  <si>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</si>
  <si>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</si>
  <si>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</si>
  <si>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</si>
  <si>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</si>
  <si>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</si>
  <si>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</si>
  <si>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</si>
  <si>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</si>
  <si>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</si>
  <si>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</si>
  <si>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</si>
  <si>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</si>
  <si>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</si>
  <si>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</si>
  <si>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</si>
  <si>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</si>
  <si>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</si>
  <si>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</si>
  <si>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</si>
  <si>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</si>
  <si>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</si>
  <si>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</si>
  <si>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</si>
  <si>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</si>
  <si>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</si>
  <si>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</si>
  <si>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</si>
  <si>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</si>
  <si>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</si>
  <si>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</si>
  <si>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</si>
  <si>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</si>
  <si>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</si>
  <si>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</si>
  <si>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</si>
  <si>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</si>
  <si>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</si>
  <si>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</si>
  <si>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</si>
  <si>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</si>
  <si>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</si>
  <si>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</si>
  <si>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</si>
  <si>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</si>
  <si>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</si>
  <si>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</si>
  <si>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</si>
  <si>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</si>
  <si>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</si>
  <si>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</si>
  <si>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</si>
  <si>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</si>
  <si>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</si>
  <si>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</si>
  <si>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</si>
  <si>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</si>
  <si>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</si>
  <si>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</si>
  <si>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</si>
  <si>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</si>
  <si>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</si>
  <si>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</si>
  <si>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</si>
  <si>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</si>
  <si>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</si>
  <si>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</si>
  <si>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</si>
  <si>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</si>
  <si>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</si>
  <si>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</si>
  <si>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</si>
  <si>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</si>
  <si>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</si>
  <si>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</si>
  <si>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</si>
  <si>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</si>
  <si>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</si>
  <si>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</si>
  <si>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</si>
  <si>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</si>
  <si>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</si>
  <si>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</si>
  <si>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</si>
  <si>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</si>
  <si>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</si>
  <si>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</si>
  <si>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</si>
  <si>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</si>
  <si>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</si>
  <si>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</si>
  <si>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</si>
  <si>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</si>
  <si>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</si>
  <si>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</si>
  <si>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</si>
  <si>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</si>
  <si>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</si>
  <si>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</si>
  <si>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</si>
  <si>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</si>
  <si>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</si>
  <si>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</si>
  <si>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</si>
  <si>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</si>
  <si>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</si>
  <si>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</si>
  <si>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</si>
  <si>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</si>
  <si>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</si>
  <si>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</si>
  <si>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</si>
  <si>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</si>
  <si>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</si>
  <si>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</si>
  <si>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</si>
  <si>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</si>
  <si>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</si>
  <si>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</si>
  <si>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</si>
  <si>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</si>
  <si>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</si>
  <si>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</si>
  <si>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</si>
  <si>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</si>
  <si>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</si>
  <si>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</si>
  <si>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</si>
  <si>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</si>
  <si>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</si>
  <si>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</si>
  <si>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</si>
  <si>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</si>
  <si>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</si>
  <si>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</si>
  <si>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</si>
  <si>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</si>
  <si>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</si>
  <si>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</si>
  <si>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</si>
  <si>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</si>
  <si>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</si>
  <si>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</si>
  <si>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</si>
  <si>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</si>
  <si>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</si>
  <si>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</si>
  <si>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</si>
  <si>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</si>
  <si>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</si>
  <si>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</si>
  <si>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</si>
  <si>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</si>
  <si>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</si>
  <si>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</si>
  <si>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</si>
  <si>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</si>
  <si>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</si>
  <si>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</si>
  <si>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</si>
  <si>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</si>
  <si>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</si>
  <si>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</si>
  <si>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</si>
  <si>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</si>
  <si>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</si>
  <si>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</si>
  <si>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</si>
  <si>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</si>
  <si>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</si>
  <si>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</si>
  <si>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</si>
  <si>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</si>
  <si>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</si>
  <si>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</si>
  <si>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</si>
  <si>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</si>
  <si>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</si>
  <si>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</si>
  <si>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</si>
  <si>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</si>
  <si>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</si>
  <si>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</si>
  <si>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</si>
  <si>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</si>
  <si>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</si>
  <si>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</si>
  <si>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</si>
  <si>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</si>
  <si>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</si>
  <si>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</si>
  <si>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</si>
  <si>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</si>
  <si>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</si>
  <si>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</si>
  <si>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</si>
  <si>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</si>
  <si>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</si>
  <si>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</si>
  <si>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</si>
  <si>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</si>
  <si>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</si>
  <si>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</si>
  <si>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</si>
  <si>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</si>
  <si>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</si>
  <si>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</si>
  <si>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</si>
  <si>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</si>
  <si>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</si>
  <si>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</si>
  <si>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</si>
  <si>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</si>
  <si>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</si>
  <si>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</si>
  <si>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</si>
  <si>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</si>
  <si>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</si>
  <si>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</si>
  <si>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</si>
  <si>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</si>
  <si>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</si>
  <si>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</si>
  <si>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</si>
  <si>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</si>
  <si>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</si>
  <si>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</si>
  <si>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</si>
  <si>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</si>
  <si>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</si>
  <si>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</si>
  <si>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</si>
  <si>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</si>
  <si>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</si>
  <si>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</si>
  <si>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</si>
  <si>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</si>
  <si>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</si>
  <si>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</si>
  <si>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</si>
  <si>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</si>
  <si>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</si>
  <si>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</si>
  <si>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</si>
  <si>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</si>
  <si>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</si>
  <si>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</si>
  <si>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</si>
  <si>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</si>
  <si>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</si>
  <si>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</si>
  <si>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</si>
  <si>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</si>
  <si>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</si>
  <si>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</si>
  <si>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</si>
  <si>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</si>
  <si>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</si>
  <si>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</si>
  <si>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</si>
  <si>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</si>
  <si>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</si>
  <si>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</si>
  <si>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</si>
  <si>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</si>
  <si>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</si>
  <si>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</si>
  <si>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</si>
  <si>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</si>
  <si>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</si>
  <si>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</si>
  <si>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</si>
  <si>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</si>
  <si>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</si>
  <si>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</si>
  <si>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</si>
  <si>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</si>
  <si>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</si>
  <si>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</si>
  <si>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</si>
  <si>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</si>
  <si>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</si>
  <si>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</si>
  <si>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</si>
  <si>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</si>
  <si>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</si>
  <si>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</si>
  <si>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</si>
  <si>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</si>
  <si>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</si>
  <si>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</si>
  <si>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</si>
  <si>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</si>
  <si>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</si>
  <si>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</si>
  <si>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</si>
  <si>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</si>
  <si>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</si>
  <si>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</si>
  <si>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</si>
  <si>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</si>
  <si>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</si>
  <si>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</si>
  <si>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</si>
  <si>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</si>
  <si>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</si>
  <si>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</si>
  <si>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</si>
  <si>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</si>
  <si>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</si>
  <si>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</si>
  <si>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</si>
  <si>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</si>
  <si>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</si>
  <si>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</si>
  <si>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</si>
  <si>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</si>
  <si>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</si>
  <si>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</si>
  <si>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</si>
  <si>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</si>
  <si>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</si>
  <si>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</si>
  <si>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</si>
  <si>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</si>
  <si>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</si>
  <si>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</si>
  <si>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</si>
  <si>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</si>
  <si>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</si>
  <si>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</si>
  <si>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</si>
  <si>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</si>
  <si>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</si>
  <si>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</si>
  <si>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</si>
  <si>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</si>
  <si>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</si>
  <si>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</si>
  <si>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</si>
  <si>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</si>
  <si>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</si>
  <si>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</si>
  <si>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</si>
  <si>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</si>
  <si>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</si>
  <si>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</si>
  <si>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</si>
  <si>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</si>
  <si>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</si>
  <si>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</si>
  <si>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</si>
  <si>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</si>
  <si>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</si>
  <si>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</si>
  <si>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</si>
  <si>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</si>
  <si>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</si>
  <si>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</si>
  <si>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</si>
  <si>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</si>
  <si>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</si>
  <si>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</si>
  <si>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</si>
  <si>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</si>
  <si>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</si>
  <si>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</si>
  <si>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</si>
  <si>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</si>
  <si>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</si>
  <si>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</si>
  <si>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</si>
  <si>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</si>
  <si>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</si>
  <si>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</si>
  <si>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</si>
  <si>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</si>
  <si>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</si>
  <si>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</si>
  <si>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</si>
  <si>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</si>
  <si>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</si>
  <si>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</si>
  <si>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</si>
  <si>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</si>
  <si>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</si>
  <si>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</si>
  <si>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</si>
  <si>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</si>
  <si>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</si>
  <si>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</si>
  <si>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</si>
  <si>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</si>
  <si>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</si>
  <si>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</si>
  <si>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</si>
  <si>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</si>
  <si>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</si>
  <si>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</si>
  <si>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</si>
  <si>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</si>
  <si>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</si>
  <si>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</si>
  <si>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</si>
  <si>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</si>
  <si>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</si>
  <si>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</si>
  <si>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</si>
  <si>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</si>
  <si>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</si>
  <si>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</si>
  <si>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</si>
  <si>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</si>
  <si>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</si>
  <si>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</si>
  <si>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</si>
  <si>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</si>
  <si>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</si>
  <si>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</si>
  <si>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</si>
  <si>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</si>
  <si>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</si>
  <si>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</si>
  <si>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</si>
  <si>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</si>
  <si>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</si>
  <si>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</si>
  <si>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</si>
  <si>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</si>
  <si>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</si>
  <si>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</si>
  <si>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</si>
  <si>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</si>
  <si>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</si>
  <si>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</si>
  <si>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</si>
  <si>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</si>
  <si>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</si>
  <si>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</si>
  <si>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</si>
  <si>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</si>
  <si>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</si>
  <si>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</si>
  <si>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</si>
  <si>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</si>
  <si>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</si>
  <si>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</si>
  <si>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</si>
  <si>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</si>
  <si>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</si>
  <si>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</si>
  <si>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</si>
  <si>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</si>
  <si>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</si>
  <si>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</si>
  <si>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</si>
  <si>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</si>
  <si>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</si>
  <si>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</si>
  <si>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</si>
  <si>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</si>
  <si>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</si>
  <si>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</si>
  <si>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</si>
  <si>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</si>
  <si>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</si>
  <si>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</si>
  <si>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</si>
  <si>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</si>
  <si>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</si>
  <si>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</si>
  <si>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</si>
  <si>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</si>
  <si>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</si>
  <si>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</si>
  <si>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</si>
  <si>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</si>
  <si>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</si>
  <si>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</si>
  <si>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</si>
  <si>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</si>
  <si>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</si>
  <si>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</si>
  <si>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</si>
  <si>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</si>
  <si>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</si>
  <si>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</si>
  <si>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</si>
  <si>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</si>
  <si>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</si>
  <si>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</si>
  <si>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</si>
  <si>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</si>
  <si>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</si>
  <si>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</si>
  <si>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</si>
  <si>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</si>
  <si>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</si>
  <si>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</si>
  <si>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</si>
  <si>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</si>
  <si>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</si>
  <si>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</si>
  <si>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</si>
  <si>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</si>
  <si>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</si>
  <si>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</si>
  <si>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</si>
  <si>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</si>
  <si>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</si>
  <si>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</si>
  <si>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</si>
  <si>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</si>
  <si>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</si>
  <si>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</si>
  <si>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</si>
  <si>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</si>
  <si>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</si>
  <si>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</si>
  <si>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</si>
  <si>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</si>
  <si>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</si>
  <si>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</si>
  <si>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</si>
  <si>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</si>
  <si>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</si>
  <si>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</si>
  <si>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</si>
  <si>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</si>
  <si>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</si>
  <si>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</si>
  <si>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</si>
  <si>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</si>
  <si>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</si>
  <si>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</si>
  <si>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</si>
  <si>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</si>
  <si>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</si>
  <si>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</si>
  <si>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</si>
  <si>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</si>
  <si>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</si>
  <si>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</si>
  <si>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</si>
  <si>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</si>
  <si>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</si>
  <si>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</si>
  <si>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</si>
  <si>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</si>
  <si>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</si>
  <si>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</si>
  <si>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</si>
  <si>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</si>
  <si>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</si>
  <si>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</si>
  <si>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</si>
  <si>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</si>
  <si>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</si>
  <si>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</si>
  <si>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</si>
  <si>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</si>
  <si>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</si>
  <si>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</si>
  <si>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</si>
  <si>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</si>
  <si>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</si>
  <si>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</si>
  <si>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</si>
  <si>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</si>
  <si>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</si>
  <si>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</si>
  <si>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</si>
  <si>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</si>
  <si>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</si>
  <si>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</si>
  <si>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</si>
  <si>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</si>
  <si>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</si>
  <si>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</si>
  <si>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</si>
  <si>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</si>
  <si>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</si>
  <si>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</si>
  <si>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</si>
  <si>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</si>
  <si>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</si>
  <si>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</si>
  <si>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</si>
  <si>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</si>
  <si>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</si>
  <si>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</si>
  <si>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</si>
  <si>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</si>
  <si>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</si>
  <si>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</si>
  <si>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</si>
  <si>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</si>
  <si>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</si>
  <si>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</si>
  <si>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</si>
  <si>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</si>
  <si>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</si>
  <si>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</si>
  <si>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</si>
  <si>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</si>
  <si>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</si>
  <si>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</si>
  <si>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</si>
  <si>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</si>
  <si>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</si>
  <si>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</si>
  <si>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</si>
  <si>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</si>
  <si>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</si>
  <si>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</si>
  <si>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</si>
  <si>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</si>
  <si>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</si>
  <si>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</si>
  <si>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</si>
  <si>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</si>
  <si>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</si>
  <si>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</si>
  <si>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</si>
  <si>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</si>
  <si>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</si>
  <si>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</si>
  <si>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</si>
  <si>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</si>
  <si>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</si>
  <si>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</si>
  <si>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</si>
  <si>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</si>
  <si>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</si>
  <si>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</si>
  <si>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</si>
  <si>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</si>
  <si>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</si>
  <si>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</si>
  <si>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</si>
  <si>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</si>
  <si>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</si>
  <si>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</si>
  <si>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</si>
  <si>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</si>
  <si>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</si>
  <si>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</si>
  <si>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</si>
  <si>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</si>
  <si>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</si>
  <si>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</si>
  <si>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</si>
  <si>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</si>
  <si>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</si>
  <si>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</si>
  <si>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</si>
  <si>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</si>
  <si>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</si>
  <si>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</si>
  <si>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</si>
  <si>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</si>
  <si>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</si>
  <si>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</si>
  <si>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</si>
  <si>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</si>
  <si>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</si>
  <si>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</si>
  <si>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</si>
  <si>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</si>
  <si>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</si>
  <si>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</si>
  <si>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</si>
  <si>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</si>
  <si>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</si>
  <si>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</si>
  <si>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</si>
  <si>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</si>
  <si>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</si>
  <si>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</si>
  <si>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</si>
  <si>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</si>
  <si>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</si>
  <si>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</si>
  <si>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</si>
  <si>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</si>
  <si>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</si>
  <si>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</si>
  <si>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</si>
  <si>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</si>
  <si>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</si>
  <si>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</si>
  <si>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</si>
  <si>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</si>
  <si>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</si>
  <si>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</si>
  <si>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</si>
  <si>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</si>
  <si>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</si>
  <si>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</si>
  <si>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</si>
  <si>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</si>
  <si>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</si>
  <si>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</si>
  <si>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</si>
  <si>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</si>
  <si>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</si>
  <si>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</si>
  <si>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</si>
  <si>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</si>
  <si>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</si>
  <si>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</si>
  <si>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</si>
  <si>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</si>
  <si>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</si>
  <si>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</si>
  <si>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</si>
  <si>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</si>
  <si>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</si>
  <si>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</si>
  <si>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</si>
  <si>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</si>
  <si>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</si>
  <si>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</si>
  <si>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</si>
  <si>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</si>
  <si>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</si>
  <si>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</si>
  <si>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</si>
  <si>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</si>
  <si>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</si>
  <si>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</si>
  <si>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</si>
  <si>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</si>
  <si>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</si>
  <si>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</si>
  <si>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</si>
  <si>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</si>
  <si>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</si>
  <si>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</si>
  <si>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</si>
  <si>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</si>
  <si>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</si>
  <si>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</si>
  <si>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</si>
  <si>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</si>
  <si>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</si>
  <si>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</si>
  <si>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</si>
  <si>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</si>
  <si>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</si>
  <si>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</si>
  <si>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</si>
  <si>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</si>
  <si>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</si>
  <si>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</si>
  <si>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</si>
  <si>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</si>
  <si>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</si>
  <si>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</si>
  <si>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</si>
  <si>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</si>
  <si>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</si>
  <si>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</si>
  <si>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</si>
  <si>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</si>
  <si>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</si>
  <si>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</si>
  <si>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</si>
  <si>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</si>
  <si>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</si>
  <si>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</si>
  <si>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</si>
  <si>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</si>
  <si>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</si>
  <si>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</si>
  <si>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</si>
  <si>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</si>
  <si>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</si>
  <si>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</si>
  <si>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</si>
  <si>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</si>
  <si>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</si>
  <si>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</si>
  <si>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</si>
  <si>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</si>
  <si>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</si>
  <si>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</si>
  <si>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</si>
  <si>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</si>
  <si>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</si>
  <si>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</si>
  <si>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</si>
  <si>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</si>
  <si>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</si>
  <si>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</si>
  <si>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</si>
  <si>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</si>
  <si>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</si>
  <si>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</si>
  <si>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</si>
  <si>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</si>
  <si>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</si>
  <si>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</si>
  <si>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</si>
  <si>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</si>
  <si>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</si>
  <si>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</si>
  <si>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</si>
  <si>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</si>
  <si>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</si>
  <si>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</si>
  <si>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</si>
  <si>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</si>
  <si>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</si>
  <si>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</si>
  <si>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</si>
  <si>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</si>
  <si>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</si>
  <si>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</si>
  <si>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</si>
  <si>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</si>
  <si>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</si>
  <si>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</si>
  <si>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</si>
  <si>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</si>
  <si>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</si>
  <si>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</si>
  <si>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</si>
  <si>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</si>
  <si>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</si>
  <si>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</si>
  <si>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</si>
  <si>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</si>
  <si>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</si>
  <si>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</si>
  <si>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</si>
  <si>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</si>
  <si>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</si>
  <si>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</si>
  <si>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</si>
  <si>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</si>
  <si>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</si>
  <si>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</si>
  <si>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</si>
  <si>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</si>
  <si>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</si>
  <si>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</si>
  <si>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</si>
  <si>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</si>
  <si>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</si>
  <si>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</si>
  <si>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</si>
  <si>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</si>
  <si>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</si>
  <si>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</si>
  <si>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</si>
  <si>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</si>
  <si>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</si>
  <si>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</si>
  <si>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</si>
  <si>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</si>
  <si>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</si>
  <si>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</si>
  <si>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</si>
  <si>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</si>
  <si>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</si>
  <si>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</si>
  <si>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</si>
  <si>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</si>
  <si>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</si>
  <si>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</si>
  <si>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</si>
  <si>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</si>
  <si>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</si>
  <si>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</si>
  <si>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</si>
  <si>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</si>
  <si>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</si>
  <si>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</si>
  <si>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</si>
  <si>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</si>
  <si>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</si>
  <si>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</si>
  <si>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</si>
  <si>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</si>
  <si>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</si>
  <si>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</si>
  <si>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</si>
  <si>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</si>
  <si>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</si>
  <si>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</si>
  <si>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</si>
  <si>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</si>
  <si>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</si>
  <si>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</si>
  <si>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</si>
  <si>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</si>
  <si>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</si>
  <si>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</si>
  <si>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</si>
  <si>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</si>
  <si>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</si>
  <si>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</si>
  <si>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</si>
  <si>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</si>
  <si>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</si>
  <si>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</si>
  <si>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</si>
  <si>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</si>
  <si>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</si>
  <si>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</si>
  <si>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</si>
  <si>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</si>
  <si>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</si>
  <si>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</si>
  <si>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</si>
  <si>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</si>
  <si>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</si>
  <si>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</si>
  <si>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</si>
  <si>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</si>
  <si>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</si>
  <si>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</si>
  <si>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</si>
  <si>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</si>
  <si>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</si>
  <si>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</si>
  <si>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</si>
  <si>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</si>
  <si>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</si>
  <si>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</si>
  <si>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</si>
  <si>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</si>
  <si>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</si>
  <si>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</si>
  <si>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</si>
  <si>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</si>
  <si>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</si>
  <si>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</si>
  <si>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</si>
  <si>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</si>
  <si>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</si>
  <si>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</si>
  <si>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</si>
  <si>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</si>
  <si>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</si>
  <si>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</si>
  <si>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</si>
  <si>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</si>
  <si>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</si>
  <si>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</si>
  <si>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</si>
  <si>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</si>
  <si>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</si>
  <si>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</si>
  <si>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</si>
  <si>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</si>
  <si>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</si>
  <si>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</si>
  <si>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</si>
  <si>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</si>
  <si>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</si>
  <si>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</si>
  <si>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</si>
  <si>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</si>
  <si>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</si>
  <si>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</si>
  <si>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</si>
  <si>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</si>
  <si>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</si>
  <si>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</si>
  <si>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</si>
  <si>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</si>
  <si>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</si>
  <si>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</si>
  <si>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</si>
  <si>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</si>
  <si>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</si>
  <si>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</si>
  <si>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</si>
  <si>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</si>
  <si>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</si>
  <si>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</si>
  <si>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</si>
  <si>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</si>
  <si>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</si>
  <si>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</si>
  <si>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</si>
  <si>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</si>
  <si>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</si>
  <si>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</si>
  <si>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</si>
  <si>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</si>
  <si>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</si>
  <si>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</si>
  <si>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</si>
  <si>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</si>
  <si>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</si>
  <si>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</si>
  <si>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</si>
  <si>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</si>
  <si>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</si>
  <si>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</si>
  <si>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</si>
  <si>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</si>
  <si>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</si>
  <si>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</si>
  <si>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</si>
  <si>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</si>
  <si>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</si>
  <si>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</si>
  <si>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</si>
  <si>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</si>
  <si>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</si>
  <si>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</si>
  <si>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</si>
  <si>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</si>
  <si>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</si>
  <si>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</si>
  <si>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</si>
  <si>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</si>
  <si>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</si>
  <si>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</si>
  <si>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</si>
  <si>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</si>
  <si>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</si>
  <si>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</si>
  <si>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</si>
  <si>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</si>
  <si>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</si>
  <si>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</si>
  <si>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</si>
  <si>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</si>
  <si>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</si>
  <si>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</si>
  <si>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</si>
  <si>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</si>
  <si>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</si>
  <si>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</si>
  <si>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</si>
  <si>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</si>
  <si>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</si>
  <si>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</si>
  <si>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</si>
  <si>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</si>
  <si>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</si>
  <si>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</si>
  <si>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</si>
  <si>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</si>
  <si>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</si>
  <si>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</si>
  <si>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</si>
  <si>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</si>
  <si>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</si>
  <si>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</si>
  <si>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</si>
  <si>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</si>
  <si>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</si>
  <si>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</si>
  <si>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</si>
  <si>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</si>
  <si>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</si>
  <si>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</si>
  <si>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</si>
  <si>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</si>
  <si>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</si>
  <si>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</si>
  <si>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</si>
  <si>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</si>
  <si>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</si>
  <si>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</si>
  <si>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</si>
  <si>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</si>
  <si>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</si>
  <si>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</si>
  <si>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</si>
  <si>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</si>
  <si>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</si>
  <si>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</si>
  <si>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</si>
  <si>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</si>
  <si>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</si>
  <si>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</si>
  <si>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</si>
  <si>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</si>
  <si>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</si>
  <si>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</si>
  <si>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</si>
  <si>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</si>
  <si>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</si>
  <si>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</si>
  <si>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</si>
  <si>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</si>
  <si>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</si>
  <si>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</si>
  <si>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</si>
  <si>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</si>
  <si>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</si>
  <si>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</si>
  <si>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</si>
  <si>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</si>
  <si>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</si>
  <si>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</si>
  <si>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</si>
  <si>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</si>
  <si>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</si>
  <si>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</si>
  <si>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</si>
  <si>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</si>
  <si>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</si>
  <si>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</si>
  <si>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</si>
  <si>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</si>
  <si>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</si>
  <si>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</si>
  <si>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</si>
  <si>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</si>
  <si>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</si>
  <si>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</si>
  <si>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</si>
  <si>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</si>
  <si>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</si>
  <si>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</si>
  <si>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</si>
  <si>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</si>
  <si>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</si>
  <si>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</si>
  <si>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</si>
  <si>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</si>
  <si>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</si>
  <si>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</si>
  <si>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</si>
  <si>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</si>
  <si>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</si>
  <si>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</si>
  <si>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</si>
  <si>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</si>
  <si>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</si>
  <si>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</si>
  <si>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</si>
  <si>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</si>
  <si>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</si>
  <si>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</si>
  <si>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</si>
  <si>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</si>
  <si>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</si>
  <si>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</si>
  <si>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</si>
  <si>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</si>
  <si>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</si>
  <si>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</si>
  <si>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</si>
  <si>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</si>
  <si>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</si>
  <si>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</si>
  <si>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</si>
  <si>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</si>
  <si>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</si>
  <si>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</si>
  <si>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</si>
  <si>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</si>
  <si>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</si>
  <si>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</si>
  <si>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</si>
  <si>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</si>
  <si>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</si>
  <si>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</si>
  <si>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</si>
  <si>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</si>
  <si>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</si>
  <si>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</si>
  <si>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</si>
  <si>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</si>
  <si>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</si>
  <si>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</si>
  <si>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</si>
  <si>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</si>
  <si>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</si>
  <si>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</si>
  <si>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</si>
  <si>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</si>
  <si>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</si>
  <si>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</si>
  <si>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</si>
  <si>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</si>
  <si>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</si>
  <si>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</si>
  <si>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</si>
  <si>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</si>
  <si>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</si>
  <si>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</si>
  <si>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</si>
  <si>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</si>
  <si>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</si>
  <si>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</si>
  <si>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</si>
  <si>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</si>
  <si>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</si>
  <si>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</si>
  <si>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</si>
  <si>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</si>
  <si>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</si>
  <si>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</si>
  <si>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</si>
  <si>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</si>
  <si>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</si>
  <si>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</si>
  <si>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</si>
  <si>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</si>
  <si>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</si>
  <si>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</si>
  <si>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</si>
  <si>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</si>
  <si>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</si>
  <si>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</si>
  <si>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</si>
  <si>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</si>
  <si>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</si>
  <si>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</si>
  <si>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</si>
  <si>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</si>
  <si>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</si>
  <si>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</si>
  <si>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</si>
  <si>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</si>
  <si>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</si>
  <si>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</si>
  <si>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</si>
  <si>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</si>
  <si>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</si>
  <si>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</si>
  <si>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</si>
  <si>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</si>
  <si>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</si>
  <si>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</si>
  <si>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</si>
  <si>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</si>
  <si>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</si>
  <si>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</si>
  <si>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</si>
  <si>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</si>
  <si>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</si>
  <si>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</si>
  <si>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</si>
  <si>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</si>
  <si>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</si>
  <si>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</si>
  <si>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</si>
  <si>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</si>
  <si>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</si>
  <si>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</si>
  <si>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</si>
  <si>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</si>
  <si>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</si>
  <si>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</si>
  <si>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</si>
  <si>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</si>
  <si>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</si>
  <si>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</si>
  <si>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</si>
  <si>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</si>
  <si>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</si>
  <si>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</si>
  <si>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</si>
  <si>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</si>
  <si>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</si>
  <si>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</si>
  <si>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</si>
  <si>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</si>
  <si>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</si>
  <si>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</si>
  <si>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</si>
  <si>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</si>
  <si>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</si>
  <si>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</si>
  <si>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</si>
  <si>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</si>
  <si>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</si>
  <si>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</si>
  <si>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</si>
  <si>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</si>
  <si>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</si>
  <si>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</si>
  <si>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</si>
  <si>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</si>
  <si>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</si>
  <si>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</si>
  <si>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</si>
  <si>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</si>
  <si>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</si>
  <si>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</si>
  <si>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</si>
  <si>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</si>
  <si>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</si>
  <si>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</si>
  <si>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</si>
  <si>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</si>
  <si>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</si>
  <si>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</si>
  <si>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</si>
  <si>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</si>
  <si>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</si>
  <si>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</si>
  <si>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</si>
  <si>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</si>
  <si>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</si>
  <si>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</si>
  <si>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</si>
  <si>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</si>
  <si>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</si>
  <si>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</si>
  <si>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</si>
  <si>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</si>
  <si>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</si>
  <si>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</si>
  <si>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</si>
  <si>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</si>
  <si>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</si>
  <si>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</si>
  <si>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</si>
  <si>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</si>
  <si>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</si>
  <si>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</si>
  <si>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</si>
  <si>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</si>
  <si>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</si>
  <si>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</si>
  <si>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</si>
  <si>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</si>
  <si>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</si>
  <si>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</si>
  <si>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</si>
  <si>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</si>
  <si>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</si>
  <si>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</si>
  <si>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</si>
  <si>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</si>
  <si>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</si>
  <si>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</si>
  <si>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</si>
  <si>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</si>
  <si>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</si>
  <si>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</si>
  <si>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</si>
  <si>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</si>
  <si>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</si>
  <si>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</si>
  <si>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</si>
  <si>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</si>
  <si>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</si>
  <si>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</si>
  <si>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</si>
  <si>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</si>
  <si>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</si>
  <si>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</si>
  <si>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</si>
  <si>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</si>
  <si>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</si>
  <si>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</si>
  <si>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</si>
  <si>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</si>
  <si>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</si>
  <si>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</si>
  <si>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</si>
  <si>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</si>
  <si>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</si>
  <si>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</si>
  <si>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</si>
  <si>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</si>
  <si>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</si>
  <si>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</si>
  <si>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</si>
  <si>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</si>
  <si>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</si>
  <si>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</si>
  <si>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</si>
  <si>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</si>
  <si>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</si>
  <si>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</si>
  <si>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</si>
  <si>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</si>
  <si>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</si>
  <si>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</si>
  <si>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</si>
  <si>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</si>
  <si>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</si>
  <si>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</si>
  <si>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</si>
  <si>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</si>
  <si>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</si>
  <si>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</si>
  <si>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</si>
  <si>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</si>
  <si>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</si>
  <si>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</si>
  <si>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</si>
  <si>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</si>
  <si>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</si>
  <si>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</si>
  <si>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</si>
  <si>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</si>
  <si>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</si>
  <si>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</si>
  <si>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</si>
  <si>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</si>
  <si>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</si>
  <si>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</si>
  <si>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</si>
  <si>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</si>
  <si>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</si>
  <si>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</si>
  <si>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</si>
  <si>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</si>
  <si>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</si>
  <si>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</si>
  <si>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</si>
  <si>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</si>
  <si>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</si>
  <si>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</si>
  <si>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</si>
  <si>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</si>
  <si>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</si>
  <si>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</si>
  <si>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</si>
  <si>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</si>
  <si>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</si>
  <si>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</si>
  <si>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</si>
  <si>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</si>
  <si>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</si>
  <si>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</si>
  <si>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</si>
  <si>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</si>
  <si>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</si>
  <si>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</si>
  <si>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</si>
  <si>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</si>
  <si>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</si>
  <si>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</si>
  <si>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</si>
  <si>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</si>
  <si>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</si>
  <si>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</si>
  <si>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</si>
  <si>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</si>
  <si>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</si>
  <si>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</si>
  <si>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</si>
  <si>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</si>
  <si>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</si>
  <si>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</si>
  <si>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</si>
  <si>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</si>
  <si>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</si>
  <si>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</si>
  <si>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</si>
  <si>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</si>
  <si>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</si>
  <si>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</si>
  <si>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</si>
  <si>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</si>
  <si>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</si>
  <si>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</si>
  <si>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</si>
  <si>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</si>
  <si>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</si>
  <si>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</si>
  <si>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</si>
  <si>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</si>
  <si>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</si>
  <si>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</si>
  <si>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</si>
  <si>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</si>
  <si>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</si>
  <si>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</si>
  <si>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</si>
  <si>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</si>
  <si>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</si>
  <si>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</si>
  <si>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</si>
  <si>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</si>
  <si>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</si>
  <si>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</si>
  <si>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</si>
  <si>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</si>
  <si>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</si>
  <si>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</si>
  <si>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</si>
  <si>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</si>
  <si>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</si>
  <si>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</si>
  <si>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</si>
  <si>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</si>
  <si>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</si>
  <si>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</si>
  <si>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</si>
  <si>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</si>
  <si>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</si>
  <si>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</si>
  <si>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</si>
  <si>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</si>
  <si>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</si>
  <si>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</si>
  <si>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</si>
  <si>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</si>
  <si>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</si>
  <si>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</si>
  <si>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</si>
  <si>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</si>
  <si>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</si>
  <si>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</si>
  <si>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</si>
  <si>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</si>
  <si>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</si>
  <si>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</si>
  <si>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</si>
  <si>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</si>
  <si>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</si>
  <si>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</si>
  <si>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</si>
  <si>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</si>
  <si>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</si>
  <si>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</si>
  <si>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</si>
  <si>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</si>
  <si>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</si>
  <si>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</si>
  <si>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</si>
  <si>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</si>
  <si>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</si>
  <si>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</si>
  <si>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</si>
  <si>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</si>
  <si>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</si>
  <si>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</si>
  <si>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</si>
  <si>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</si>
  <si>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</si>
  <si>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</si>
  <si>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</si>
  <si>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</si>
  <si>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</si>
  <si>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</si>
  <si>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</si>
  <si>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</si>
  <si>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</si>
  <si>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</si>
  <si>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</si>
  <si>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</si>
  <si>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</si>
  <si>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</si>
  <si>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</si>
  <si>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</si>
  <si>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</si>
  <si>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</si>
  <si>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</si>
  <si>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</si>
  <si>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</si>
  <si>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</si>
  <si>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</si>
  <si>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</si>
  <si>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</si>
  <si>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</si>
  <si>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</si>
  <si>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</si>
  <si>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</si>
  <si>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</si>
  <si>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</si>
  <si>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</si>
  <si>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</si>
  <si>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</si>
  <si>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</si>
  <si>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</si>
  <si>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</si>
  <si>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</si>
  <si>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</si>
  <si>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</si>
  <si>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</si>
  <si>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</si>
  <si>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</si>
  <si>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</si>
  <si>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</si>
  <si>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</si>
  <si>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</si>
  <si>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</si>
  <si>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</si>
  <si>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</si>
  <si>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</si>
  <si>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</si>
  <si>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</si>
  <si>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</si>
  <si>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</si>
  <si>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</si>
  <si>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</si>
  <si>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</si>
  <si>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</si>
  <si>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</si>
  <si>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</si>
  <si>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</si>
  <si>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</si>
  <si>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</si>
  <si>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</si>
  <si>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</si>
  <si>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</si>
  <si>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</si>
  <si>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</si>
  <si>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</si>
  <si>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</si>
  <si>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</si>
  <si>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</si>
  <si>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</si>
  <si>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</si>
  <si>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</si>
  <si>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</si>
  <si>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</si>
  <si>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</si>
  <si>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</si>
  <si>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</si>
  <si>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</si>
  <si>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</si>
  <si>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</si>
  <si>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</si>
  <si>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</si>
  <si>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</si>
  <si>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</si>
  <si>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</si>
  <si>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</si>
  <si>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</si>
  <si>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</si>
  <si>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</si>
  <si>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</si>
  <si>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</si>
  <si>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</si>
  <si>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</si>
  <si>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</si>
  <si>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</si>
  <si>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</si>
  <si>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</si>
  <si>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</si>
  <si>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</si>
  <si>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</si>
  <si>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</si>
  <si>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</si>
  <si>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</si>
  <si>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</si>
  <si>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</si>
  <si>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</si>
  <si>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</si>
  <si>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</si>
  <si>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</si>
  <si>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</si>
  <si>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</si>
  <si>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</si>
  <si>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</si>
  <si>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</si>
  <si>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</si>
  <si>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</si>
  <si>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</si>
  <si>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</si>
  <si>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</si>
  <si>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</si>
  <si>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</si>
  <si>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</si>
  <si>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</si>
  <si>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</si>
  <si>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</si>
  <si>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</si>
  <si>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</si>
  <si>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</si>
  <si>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</si>
  <si>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</si>
  <si>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</si>
  <si>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</si>
  <si>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</si>
  <si>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</si>
  <si>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</si>
  <si>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</si>
  <si>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</si>
  <si>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</si>
  <si>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</si>
  <si>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</si>
  <si>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</si>
  <si>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</si>
  <si>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</si>
  <si>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</si>
  <si>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</si>
  <si>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</si>
  <si>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</si>
  <si>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</si>
  <si>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</si>
  <si>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</si>
  <si>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</si>
  <si>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</si>
  <si>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</si>
  <si>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</si>
  <si>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</si>
  <si>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</si>
  <si>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</si>
  <si>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</si>
  <si>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</si>
  <si>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</si>
  <si>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</si>
  <si>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</si>
  <si>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</si>
  <si>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</si>
  <si>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</si>
  <si>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</si>
  <si>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</si>
  <si>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</si>
  <si>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</si>
  <si>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</si>
  <si>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</si>
  <si>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</si>
  <si>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</si>
  <si>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</si>
  <si>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</si>
  <si>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</si>
  <si>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</si>
  <si>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</si>
  <si>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</si>
  <si>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</si>
  <si>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</si>
  <si>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</si>
  <si>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</si>
  <si>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</si>
  <si>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</si>
  <si>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</si>
  <si>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</si>
  <si>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</si>
  <si>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</si>
  <si>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</si>
  <si>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</si>
  <si>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</si>
  <si>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</si>
  <si>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</si>
  <si>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</si>
  <si>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</si>
  <si>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</si>
  <si>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</si>
  <si>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</si>
  <si>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</si>
  <si>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</si>
  <si>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</si>
  <si>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</si>
  <si>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</si>
  <si>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</si>
  <si>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</si>
  <si>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</si>
  <si>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</si>
  <si>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</si>
  <si>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</si>
  <si>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</si>
  <si>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</si>
  <si>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</si>
  <si>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</si>
  <si>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</si>
  <si>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</si>
  <si>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</si>
  <si>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</si>
  <si>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</si>
  <si>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</si>
  <si>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</si>
  <si>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</si>
  <si>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</si>
  <si>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</si>
  <si>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</si>
  <si>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</si>
  <si>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</si>
  <si>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</si>
  <si>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</si>
  <si>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</si>
  <si>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</si>
  <si>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</si>
  <si>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</si>
  <si>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</si>
  <si>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</si>
  <si>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</si>
  <si>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</si>
  <si>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</si>
  <si>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</si>
  <si>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</si>
  <si>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</si>
  <si>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</si>
  <si>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</si>
  <si>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</si>
  <si>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</si>
  <si>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</si>
  <si>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</si>
  <si>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</si>
  <si>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</si>
  <si>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</si>
  <si>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</si>
  <si>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</si>
  <si>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</si>
  <si>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</si>
  <si>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</si>
  <si>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</si>
  <si>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</si>
  <si>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</si>
  <si>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</si>
  <si>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</si>
  <si>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</si>
  <si>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</si>
  <si>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</si>
  <si>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</si>
  <si>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</si>
  <si>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</si>
  <si>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</si>
  <si>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</si>
  <si>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</si>
  <si>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</si>
  <si>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</si>
  <si>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</si>
  <si>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</si>
  <si>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</si>
  <si>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</si>
  <si>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</si>
  <si>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</si>
  <si>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</si>
  <si>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</si>
  <si>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</si>
  <si>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</si>
  <si>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</si>
  <si>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</si>
  <si>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</si>
  <si>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</si>
  <si>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</si>
  <si>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</si>
  <si>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</si>
  <si>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</si>
  <si>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</si>
  <si>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</si>
  <si>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</si>
  <si>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</si>
  <si>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</si>
  <si>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</si>
  <si>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</si>
  <si>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</si>
  <si>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</si>
  <si>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</si>
  <si>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</si>
  <si>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</si>
  <si>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</si>
  <si>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</si>
  <si>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</si>
  <si>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</si>
  <si>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</si>
  <si>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</si>
  <si>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</si>
  <si>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</si>
  <si>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</si>
  <si>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</si>
  <si>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</si>
  <si>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</si>
  <si>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</si>
  <si>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</si>
  <si>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</si>
  <si>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</si>
  <si>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</si>
  <si>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</si>
  <si>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</si>
  <si>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</si>
  <si>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</si>
  <si>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</si>
  <si>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</si>
  <si>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</si>
  <si>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</si>
  <si>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</si>
  <si>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</si>
  <si>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</si>
  <si>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</si>
  <si>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</si>
  <si>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</si>
  <si>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</si>
  <si>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</si>
  <si>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</si>
  <si>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</si>
  <si>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</si>
  <si>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</si>
  <si>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</si>
  <si>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</si>
  <si>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</si>
  <si>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</si>
  <si>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</si>
  <si>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</si>
  <si>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</si>
  <si>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</si>
  <si>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</si>
  <si>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</si>
  <si>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</si>
  <si>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</si>
  <si>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</si>
  <si>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</si>
  <si>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</si>
  <si>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</si>
  <si>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</si>
  <si>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</si>
  <si>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</si>
  <si>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</si>
  <si>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</si>
  <si>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</si>
  <si>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</si>
  <si>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</si>
  <si>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</si>
  <si>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</si>
  <si>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</si>
  <si>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</si>
  <si>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</si>
  <si>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</si>
  <si>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</si>
  <si>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</si>
  <si>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</si>
  <si>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</si>
  <si>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</si>
  <si>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</si>
  <si>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</si>
  <si>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</si>
  <si>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</si>
  <si>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</si>
  <si>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</si>
  <si>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</si>
  <si>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</si>
  <si>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</si>
  <si>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</si>
  <si>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</si>
  <si>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</si>
  <si>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</si>
  <si>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</si>
  <si>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</si>
  <si>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</si>
  <si>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</si>
  <si>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</si>
  <si>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</si>
  <si>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</si>
  <si>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</si>
  <si>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</si>
  <si>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</si>
  <si>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</si>
  <si>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</si>
  <si>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</si>
  <si>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</si>
  <si>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</si>
  <si>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</si>
  <si>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</si>
  <si>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</si>
  <si>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</si>
  <si>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</si>
  <si>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</si>
  <si>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</si>
  <si>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</si>
  <si>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</si>
  <si>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</si>
  <si>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</si>
  <si>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</si>
  <si>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</si>
  <si>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</si>
  <si>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</si>
  <si>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</si>
  <si>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</si>
  <si>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</si>
  <si>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</si>
  <si>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</si>
  <si>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</si>
  <si>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</si>
  <si>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</si>
  <si>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</si>
  <si>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</si>
  <si>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</si>
  <si>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</si>
  <si>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</si>
  <si>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</si>
  <si>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</si>
  <si>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</si>
  <si>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</si>
  <si>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</si>
  <si>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</si>
  <si>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</si>
  <si>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</si>
  <si>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</si>
  <si>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</si>
  <si>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</si>
  <si>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</si>
  <si>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</si>
  <si>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</si>
  <si>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</si>
  <si>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</si>
  <si>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</si>
  <si>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</si>
  <si>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</si>
  <si>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</si>
  <si>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</si>
  <si>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</si>
  <si>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</si>
  <si>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</si>
  <si>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</si>
  <si>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</si>
  <si>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</si>
  <si>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</si>
  <si>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</si>
  <si>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</si>
  <si>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</si>
  <si>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</si>
  <si>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</si>
  <si>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</si>
  <si>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</si>
  <si>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</si>
  <si>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</si>
  <si>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</si>
  <si>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</si>
  <si>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</si>
  <si>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</si>
  <si>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</si>
  <si>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</si>
  <si>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</si>
  <si>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</si>
  <si>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</si>
  <si>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</si>
  <si>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</si>
  <si>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</si>
  <si>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</si>
  <si>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</si>
  <si>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</si>
  <si>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</si>
  <si>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</si>
  <si>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</si>
  <si>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</si>
  <si>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</si>
  <si>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</si>
  <si>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</si>
  <si>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</si>
  <si>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</si>
  <si>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</si>
  <si>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</si>
  <si>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</si>
  <si>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</si>
  <si>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</si>
  <si>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</si>
  <si>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</si>
  <si>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</si>
  <si>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</si>
  <si>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</si>
  <si>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</si>
  <si>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</si>
  <si>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</si>
  <si>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</si>
  <si>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</si>
  <si>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</si>
  <si>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</si>
  <si>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</si>
  <si>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</si>
  <si>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</si>
  <si>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</si>
  <si>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</si>
  <si>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</si>
  <si>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</si>
  <si>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</si>
  <si>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</si>
  <si>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</si>
  <si>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</si>
  <si>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</si>
  <si>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</si>
  <si>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</si>
  <si>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</si>
  <si>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</si>
  <si>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</si>
  <si>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</si>
  <si>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</si>
  <si>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</si>
  <si>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</si>
  <si>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</si>
  <si>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</si>
  <si>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</si>
  <si>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</si>
  <si>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</si>
  <si>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</si>
  <si>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</si>
  <si>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</si>
  <si>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</si>
  <si>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</si>
  <si>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</si>
  <si>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</si>
  <si>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</si>
  <si>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</si>
  <si>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</si>
  <si>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</si>
  <si>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</si>
  <si>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</si>
  <si>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</si>
  <si>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</si>
  <si>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</si>
  <si>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</si>
  <si>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</si>
  <si>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</si>
  <si>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</si>
  <si>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</si>
  <si>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</si>
  <si>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</si>
  <si>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</si>
  <si>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</si>
  <si>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</si>
  <si>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</si>
  <si>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</si>
  <si>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</si>
  <si>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</si>
  <si>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</si>
  <si>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</si>
  <si>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</si>
  <si>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</si>
  <si>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</si>
  <si>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</si>
  <si>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</si>
  <si>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</si>
  <si>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</si>
  <si>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</si>
  <si>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</si>
  <si>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</si>
  <si>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</si>
  <si>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</si>
  <si>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</si>
  <si>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</si>
  <si>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</si>
  <si>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</si>
  <si>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</si>
  <si>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</si>
  <si>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</si>
  <si>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</si>
  <si>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</si>
  <si>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</si>
  <si>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</si>
  <si>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</si>
  <si>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</si>
  <si>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</si>
  <si>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</si>
  <si>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</si>
  <si>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</si>
  <si>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</si>
  <si>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</si>
  <si>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</si>
  <si>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</si>
  <si>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</si>
  <si>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</si>
  <si>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</si>
  <si>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</si>
  <si>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</si>
  <si>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</si>
  <si>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</si>
  <si>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</si>
  <si>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</si>
  <si>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</si>
  <si>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</si>
  <si>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</si>
  <si>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</si>
  <si>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</si>
  <si>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</si>
  <si>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</si>
  <si>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</si>
  <si>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</si>
  <si>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</si>
  <si>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</si>
  <si>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</si>
  <si>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</si>
  <si>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</si>
  <si>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</si>
  <si>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</si>
  <si>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</si>
  <si>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</si>
  <si>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</si>
  <si>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</si>
  <si>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</si>
  <si>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</si>
  <si>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</si>
  <si>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</si>
  <si>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</si>
  <si>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</si>
  <si>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</si>
  <si>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</si>
  <si>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</si>
  <si>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</si>
  <si>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</si>
  <si>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</si>
  <si>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</si>
  <si>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</si>
  <si>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</si>
  <si>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</si>
  <si>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</si>
  <si>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</si>
  <si>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</si>
  <si>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</si>
  <si>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</si>
  <si>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</si>
  <si>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</si>
  <si>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</si>
  <si>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</si>
  <si>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</si>
  <si>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</si>
  <si>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</si>
  <si>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</si>
  <si>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</si>
  <si>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</si>
  <si>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</si>
  <si>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</si>
  <si>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</si>
  <si>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</si>
  <si>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</si>
  <si>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</si>
  <si>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</si>
  <si>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</si>
  <si>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</si>
  <si>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</si>
  <si>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</si>
  <si>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</si>
  <si>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</si>
  <si>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</si>
  <si>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</si>
  <si>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</si>
  <si>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</si>
  <si>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</si>
  <si>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</si>
  <si>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</si>
  <si>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</si>
  <si>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</si>
  <si>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</si>
  <si>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</si>
  <si>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</si>
  <si>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</si>
  <si>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</si>
  <si>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</si>
  <si>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</si>
  <si>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</si>
  <si>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</si>
  <si>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</si>
  <si>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</si>
  <si>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</si>
  <si>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</si>
  <si>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</si>
  <si>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</si>
  <si>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</si>
  <si>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</si>
  <si>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</si>
  <si>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</si>
  <si>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</si>
  <si>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</si>
  <si>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</si>
  <si>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</si>
  <si>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</si>
  <si>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</si>
  <si>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</si>
  <si>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</si>
  <si>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</si>
  <si>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</si>
  <si>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</si>
  <si>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</si>
  <si>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</si>
  <si>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</si>
  <si>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</si>
  <si>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</si>
  <si>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</si>
  <si>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</si>
  <si>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</si>
  <si>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</si>
  <si>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</si>
  <si>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</si>
  <si>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</si>
  <si>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</si>
  <si>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</si>
  <si>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</si>
  <si>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</si>
  <si>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</si>
  <si>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</si>
  <si>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</si>
  <si>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</si>
  <si>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</si>
  <si>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</si>
  <si>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</si>
  <si>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</si>
  <si>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</si>
  <si>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</si>
  <si>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</si>
  <si>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</si>
  <si>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</si>
  <si>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</si>
  <si>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</si>
  <si>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</si>
  <si>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</si>
  <si>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</si>
  <si>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</si>
  <si>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</si>
  <si>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</si>
  <si>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</si>
  <si>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</si>
  <si>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</si>
  <si>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</si>
  <si>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</si>
  <si>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</si>
  <si>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</si>
  <si>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</si>
  <si>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</si>
  <si>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</si>
  <si>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</si>
  <si>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</si>
  <si>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</si>
  <si>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</si>
  <si>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</si>
  <si>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</si>
  <si>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</si>
  <si>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</si>
  <si>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</si>
  <si>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</si>
  <si>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</si>
  <si>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</si>
  <si>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</si>
  <si>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</si>
  <si>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</si>
  <si>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</si>
  <si>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</si>
  <si>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</si>
  <si>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</si>
  <si>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</si>
  <si>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</si>
  <si>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</si>
  <si>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</si>
  <si>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</si>
  <si>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</si>
  <si>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</si>
  <si>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</si>
  <si>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</si>
  <si>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</si>
  <si>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</si>
  <si>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</si>
  <si>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</si>
  <si>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</si>
  <si>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</si>
  <si>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</si>
  <si>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</si>
  <si>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</si>
  <si>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</si>
  <si>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</si>
  <si>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</si>
  <si>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</si>
  <si>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</si>
  <si>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</si>
  <si>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</si>
  <si>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</si>
  <si>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</si>
  <si>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</si>
  <si>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</si>
  <si>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</si>
  <si>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</si>
  <si>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</si>
  <si>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</si>
  <si>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</si>
  <si>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</si>
  <si>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</si>
  <si>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</si>
  <si>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</si>
  <si>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</si>
  <si>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</si>
  <si>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</si>
  <si>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</si>
  <si>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</si>
  <si>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</si>
  <si>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</si>
  <si>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</si>
  <si>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</si>
  <si>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</si>
  <si>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</si>
  <si>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</si>
  <si>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</si>
  <si>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</si>
  <si>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</si>
  <si>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</si>
  <si>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</si>
  <si>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</si>
  <si>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</si>
  <si>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</si>
  <si>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</si>
  <si>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</si>
  <si>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</si>
  <si>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</si>
  <si>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</si>
  <si>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</si>
  <si>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</si>
  <si>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</si>
  <si>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</si>
  <si>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</si>
  <si>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</si>
  <si>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</si>
  <si>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</si>
  <si>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</si>
  <si>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</si>
  <si>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</si>
  <si>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</si>
  <si>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</si>
  <si>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</si>
  <si>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</si>
  <si>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</si>
  <si>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</si>
  <si>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</si>
  <si>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</si>
  <si>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</si>
  <si>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</si>
  <si>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</si>
  <si>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</si>
  <si>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</si>
  <si>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</si>
  <si>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</si>
  <si>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</si>
  <si>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</si>
  <si>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</si>
  <si>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</si>
  <si>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</si>
  <si>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</si>
  <si>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</si>
  <si>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</si>
  <si>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</si>
  <si>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</si>
  <si>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</si>
  <si>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</si>
  <si>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</si>
  <si>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</si>
  <si>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</si>
  <si>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</si>
  <si>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</si>
  <si>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</si>
  <si>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</si>
  <si>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</si>
  <si>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</si>
  <si>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</si>
  <si>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</si>
  <si>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</si>
  <si>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</si>
  <si>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</si>
  <si>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</si>
  <si>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</si>
  <si>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</si>
  <si>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</si>
  <si>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</si>
  <si>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</si>
  <si>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</si>
  <si>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</si>
  <si>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</si>
  <si>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</si>
  <si>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</si>
  <si>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</si>
  <si>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</si>
  <si>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</si>
  <si>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</si>
  <si>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</si>
  <si>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</si>
  <si>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</si>
  <si>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</si>
  <si>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</si>
  <si>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</si>
  <si>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</si>
  <si>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</si>
  <si>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</si>
  <si>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</si>
  <si>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</si>
  <si>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</si>
  <si>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</si>
  <si>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</si>
  <si>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</si>
  <si>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</si>
  <si>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</si>
  <si>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</si>
  <si>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</si>
  <si>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</si>
  <si>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</si>
  <si>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</si>
  <si>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</si>
  <si>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</si>
  <si>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</si>
  <si>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</si>
  <si>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</si>
  <si>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</si>
  <si>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</si>
  <si>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</si>
  <si>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</si>
  <si>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</si>
  <si>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</si>
  <si>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</si>
  <si>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</si>
  <si>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</si>
  <si>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</si>
  <si>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</si>
  <si>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</si>
  <si>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</si>
  <si>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</si>
  <si>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</si>
  <si>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</si>
  <si>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</si>
  <si>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</si>
  <si>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</si>
  <si>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</si>
  <si>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</si>
  <si>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</si>
  <si>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</si>
  <si>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</si>
  <si>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</si>
  <si>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</si>
  <si>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</si>
  <si>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</si>
  <si>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</si>
  <si>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</si>
  <si>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</si>
  <si>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</si>
  <si>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</si>
  <si>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</si>
  <si>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</si>
  <si>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</si>
  <si>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</si>
  <si>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</si>
  <si>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</si>
  <si>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</si>
  <si>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</si>
  <si>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</si>
  <si>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</si>
  <si>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</si>
  <si>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</si>
  <si>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</si>
  <si>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</si>
  <si>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</si>
  <si>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</si>
  <si>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</si>
  <si>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</si>
  <si>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</si>
  <si>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</si>
  <si>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</si>
  <si>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</si>
  <si>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</si>
  <si>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</si>
  <si>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</si>
  <si>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</si>
  <si>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</si>
  <si>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</si>
  <si>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</si>
  <si>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</si>
  <si>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</si>
  <si>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</si>
  <si>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</si>
  <si>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</si>
  <si>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</si>
  <si>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</si>
  <si>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</si>
  <si>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</si>
  <si>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</si>
  <si>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</si>
  <si>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</si>
  <si>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</si>
  <si>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</si>
  <si>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</si>
  <si>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</si>
  <si>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</si>
  <si>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</si>
  <si>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</si>
  <si>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</si>
  <si>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</si>
  <si>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</si>
  <si>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</si>
  <si>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</si>
  <si>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</si>
  <si>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</si>
  <si>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</si>
  <si>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</si>
  <si>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</si>
  <si>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</si>
  <si>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</si>
  <si>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</si>
  <si>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</si>
  <si>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</si>
  <si>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</si>
  <si>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</si>
  <si>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</si>
  <si>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</si>
  <si>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</si>
  <si>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</si>
  <si>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</si>
  <si>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</si>
  <si>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</si>
  <si>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</si>
  <si>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</si>
  <si>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</si>
  <si>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</si>
  <si>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</si>
  <si>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</si>
  <si>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</si>
  <si>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</si>
  <si>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</si>
  <si>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</si>
  <si>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</si>
  <si>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</si>
  <si>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</si>
  <si>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</si>
  <si>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</si>
  <si>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</si>
  <si>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</si>
  <si>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</si>
  <si>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</si>
  <si>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</si>
  <si>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</si>
  <si>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</si>
  <si>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</si>
  <si>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</si>
  <si>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</si>
  <si>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</si>
  <si>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</si>
  <si>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</si>
  <si>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</si>
  <si>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</si>
  <si>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</si>
  <si>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</si>
  <si>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</si>
  <si>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</si>
  <si>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</si>
  <si>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</si>
  <si>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</si>
  <si>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</si>
  <si>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</si>
  <si>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</si>
  <si>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</si>
  <si>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</si>
  <si>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</si>
  <si>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</si>
  <si>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</si>
  <si>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</si>
  <si>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</si>
  <si>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</si>
  <si>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</si>
  <si>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</si>
  <si>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</si>
  <si>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</si>
  <si>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</si>
  <si>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</si>
  <si>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</si>
  <si>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</si>
  <si>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</si>
  <si>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</si>
  <si>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</si>
  <si>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</si>
  <si>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</si>
  <si>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</si>
  <si>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</si>
  <si>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</si>
  <si>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</si>
  <si>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</si>
  <si>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</si>
  <si>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</si>
  <si>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</si>
  <si>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</si>
  <si>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</si>
  <si>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</si>
  <si>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</si>
  <si>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</si>
  <si>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</si>
  <si>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</si>
  <si>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</si>
  <si>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</si>
  <si>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</si>
  <si>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</si>
  <si>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</si>
  <si>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</si>
  <si>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</si>
  <si>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</si>
  <si>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</si>
  <si>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</si>
  <si>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</si>
  <si>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</si>
  <si>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</si>
  <si>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</si>
  <si>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</si>
  <si>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</si>
  <si>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</si>
  <si>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</si>
  <si>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</si>
  <si>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</si>
  <si>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</si>
  <si>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</si>
  <si>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</si>
  <si>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</si>
  <si>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</si>
  <si>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</si>
  <si>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</si>
  <si>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</si>
  <si>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</si>
  <si>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</si>
  <si>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</si>
  <si>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</si>
  <si>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</si>
  <si>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</si>
  <si>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</si>
  <si>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</si>
  <si>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</si>
  <si>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</si>
  <si>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</si>
  <si>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</si>
  <si>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</si>
  <si>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</si>
  <si>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</si>
  <si>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</si>
  <si>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</si>
  <si>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</si>
  <si>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</si>
  <si>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</si>
  <si>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</si>
  <si>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</si>
  <si>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</si>
  <si>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</si>
  <si>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</si>
  <si>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</si>
  <si>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</si>
  <si>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</si>
  <si>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</si>
  <si>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</si>
  <si>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</si>
  <si>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</si>
  <si>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</si>
  <si>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</si>
  <si>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</si>
  <si>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</si>
  <si>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</si>
  <si>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</si>
  <si>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</si>
  <si>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</si>
  <si>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</si>
  <si>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</si>
  <si>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</si>
  <si>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</si>
  <si>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</si>
  <si>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</si>
  <si>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</si>
  <si>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</si>
  <si>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</si>
  <si>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</si>
  <si>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</si>
  <si>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</si>
  <si>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</si>
  <si>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</si>
  <si>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</si>
  <si>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</si>
  <si>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</si>
  <si>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</si>
  <si>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</si>
  <si>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</si>
  <si>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</si>
  <si>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</si>
  <si>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</si>
  <si>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</si>
  <si>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</si>
  <si>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</si>
  <si>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</si>
  <si>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</si>
  <si>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</si>
  <si>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</si>
  <si>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</si>
  <si>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</si>
  <si>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</si>
  <si>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</si>
  <si>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</si>
  <si>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</si>
  <si>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</si>
  <si>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</si>
  <si>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</si>
  <si>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</si>
  <si>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</si>
  <si>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</si>
  <si>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</si>
  <si>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</si>
  <si>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</si>
  <si>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</si>
  <si>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</si>
  <si>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</si>
  <si>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</si>
  <si>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</si>
  <si>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</si>
  <si>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</si>
  <si>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</si>
  <si>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</si>
  <si>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</si>
  <si>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</si>
  <si>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</si>
  <si>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</si>
  <si>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</si>
  <si>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</si>
  <si>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</si>
  <si>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</si>
  <si>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</si>
  <si>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</si>
  <si>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</si>
  <si>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</si>
  <si>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</si>
  <si>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</si>
  <si>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</si>
  <si>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</si>
  <si>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</si>
  <si>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</si>
  <si>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</si>
  <si>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</si>
  <si>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</si>
  <si>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</si>
  <si>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</si>
  <si>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</si>
  <si>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</si>
  <si>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</si>
  <si>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</si>
  <si>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</si>
  <si>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</si>
  <si>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</si>
  <si>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</si>
  <si>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</si>
  <si>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</si>
  <si>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</si>
  <si>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</si>
  <si>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</si>
  <si>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</si>
  <si>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</si>
  <si>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</si>
  <si>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</si>
  <si>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</si>
  <si>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</si>
  <si>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</si>
  <si>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</si>
  <si>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</si>
  <si>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</si>
  <si>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</si>
  <si>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</si>
  <si>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</si>
  <si>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</si>
  <si>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</si>
  <si>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</si>
  <si>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</si>
  <si>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</si>
  <si>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</si>
  <si>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</si>
  <si>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</si>
  <si>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</si>
  <si>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</si>
  <si>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</si>
  <si>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</si>
  <si>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</si>
  <si>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</si>
  <si>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</si>
  <si>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</si>
  <si>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</si>
  <si>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</si>
  <si>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</si>
  <si>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</si>
  <si>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</si>
  <si>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</si>
  <si>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</si>
  <si>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</si>
  <si>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</si>
  <si>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</si>
  <si>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</si>
  <si>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</si>
  <si>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</si>
  <si>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</si>
  <si>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</si>
  <si>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</si>
  <si>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</si>
  <si>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</si>
  <si>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</si>
  <si>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</si>
  <si>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</si>
  <si>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</si>
  <si>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</si>
  <si>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</si>
  <si>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</si>
  <si>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</si>
  <si>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</si>
  <si>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</si>
  <si>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</si>
  <si>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</si>
  <si>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</si>
  <si>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</si>
  <si>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</si>
  <si>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</si>
  <si>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</si>
  <si>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</si>
  <si>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</si>
  <si>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</si>
  <si>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</si>
  <si>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</si>
  <si>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</si>
  <si>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</si>
  <si>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</si>
  <si>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</si>
  <si>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</si>
  <si>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</si>
  <si>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</si>
  <si>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</si>
  <si>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</si>
  <si>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</si>
  <si>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</si>
  <si>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</si>
  <si>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</si>
  <si>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</si>
  <si>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</si>
  <si>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</si>
  <si>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</si>
  <si>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</si>
  <si>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</si>
  <si>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</si>
  <si>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</si>
  <si>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</si>
  <si>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</si>
  <si>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</si>
  <si>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</si>
  <si>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</si>
  <si>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</si>
  <si>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</si>
  <si>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</si>
  <si>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</si>
  <si>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</si>
  <si>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</si>
  <si>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</si>
  <si>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</si>
  <si>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</si>
  <si>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</si>
  <si>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</si>
  <si>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</si>
  <si>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</si>
  <si>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</si>
  <si>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</si>
  <si>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</si>
  <si>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</si>
  <si>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</si>
  <si>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</si>
  <si>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</si>
  <si>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</si>
  <si>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</si>
  <si>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</si>
  <si>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</si>
  <si>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</si>
  <si>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</si>
  <si>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</si>
  <si>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</si>
  <si>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</si>
  <si>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</si>
  <si>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</si>
  <si>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</si>
  <si>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</si>
  <si>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</si>
  <si>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</si>
  <si>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</si>
  <si>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</si>
  <si>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</si>
  <si>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</si>
  <si>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</si>
  <si>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</si>
  <si>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</si>
  <si>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</si>
  <si>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</si>
  <si>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</si>
  <si>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</si>
  <si>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</si>
  <si>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</si>
  <si>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</si>
  <si>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</si>
  <si>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</si>
  <si>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</si>
  <si>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</si>
  <si>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</si>
  <si>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</si>
  <si>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</si>
  <si>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</si>
  <si>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</si>
  <si>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</si>
  <si>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</si>
  <si>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</si>
  <si>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</si>
  <si>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</si>
  <si>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</si>
  <si>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</si>
  <si>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</si>
  <si>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</si>
  <si>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</si>
  <si>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</si>
  <si>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</si>
  <si>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</si>
  <si>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</si>
  <si>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</si>
  <si>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</si>
  <si>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</si>
  <si>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</si>
  <si>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</si>
  <si>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</si>
  <si>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</si>
  <si>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</si>
  <si>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</si>
  <si>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</si>
  <si>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</si>
  <si>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</si>
  <si>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</si>
  <si>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</si>
  <si>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</si>
  <si>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</si>
  <si>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</si>
  <si>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</si>
  <si>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</si>
  <si>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</si>
  <si>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</si>
  <si>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</si>
  <si>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</si>
  <si>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</si>
  <si>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</si>
  <si>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</si>
  <si>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</si>
  <si>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</si>
  <si>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</si>
  <si>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</si>
  <si>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</si>
  <si>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</si>
  <si>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</si>
  <si>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</si>
  <si>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</si>
  <si>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</si>
  <si>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</si>
  <si>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</si>
  <si>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</si>
  <si>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</si>
  <si>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</si>
  <si>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</si>
  <si>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</si>
  <si>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</si>
  <si>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</si>
  <si>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</si>
  <si>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</si>
  <si>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</si>
  <si>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</si>
  <si>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</si>
  <si>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</si>
  <si>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</si>
  <si>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</si>
  <si>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</si>
  <si>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</si>
  <si>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</si>
  <si>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</si>
  <si>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</si>
  <si>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</si>
  <si>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</si>
  <si>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</si>
  <si>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</si>
  <si>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</si>
  <si>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</si>
  <si>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</si>
  <si>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</si>
  <si>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</si>
  <si>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</si>
  <si>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</si>
  <si>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</si>
  <si>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</si>
  <si>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</si>
  <si>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</si>
  <si>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</si>
  <si>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</si>
  <si>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</si>
  <si>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</si>
  <si>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</si>
  <si>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</si>
  <si>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</si>
  <si>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</si>
  <si>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</si>
  <si>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</si>
  <si>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</si>
  <si>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</si>
  <si>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</si>
  <si>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</si>
  <si>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</si>
  <si>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</si>
  <si>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</si>
  <si>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</si>
  <si>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</si>
  <si>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</si>
  <si>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</si>
  <si>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</si>
  <si>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</si>
  <si>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</si>
  <si>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</si>
  <si>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</si>
  <si>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</si>
  <si>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</si>
  <si>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</si>
  <si>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</si>
  <si>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</si>
  <si>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</si>
  <si>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</si>
  <si>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</si>
  <si>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</si>
  <si>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</si>
  <si>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</si>
  <si>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</si>
  <si>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</si>
  <si>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</si>
  <si>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</si>
  <si>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</si>
  <si>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</si>
  <si>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</si>
  <si>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</si>
  <si>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</si>
  <si>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</si>
  <si>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</si>
  <si>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</si>
  <si>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</si>
  <si>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</si>
  <si>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</si>
  <si>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</si>
  <si>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</si>
  <si>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</si>
  <si>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</si>
  <si>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</si>
  <si>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</si>
  <si>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</si>
  <si>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</si>
  <si>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</si>
  <si>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</si>
  <si>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</si>
  <si>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</si>
  <si>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</si>
  <si>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</si>
  <si>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</si>
  <si>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</si>
  <si>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</si>
  <si>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</si>
  <si>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</si>
  <si>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</si>
  <si>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</si>
  <si>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</si>
  <si>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</si>
  <si>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</si>
  <si>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</si>
  <si>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</si>
  <si>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</si>
  <si>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</si>
  <si>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</si>
  <si>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</si>
  <si>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</si>
  <si>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</si>
  <si>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</si>
  <si>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</si>
  <si>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</si>
  <si>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</si>
  <si>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</si>
  <si>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</si>
  <si>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</si>
  <si>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</si>
  <si>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</si>
  <si>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</si>
  <si>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</si>
  <si>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</si>
  <si>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</si>
  <si>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</si>
  <si>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</si>
  <si>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</si>
  <si>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</si>
  <si>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</si>
  <si>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</si>
  <si>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</si>
  <si>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</si>
  <si>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</si>
  <si>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</si>
  <si>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</si>
  <si>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</si>
  <si>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</si>
  <si>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</si>
  <si>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</si>
  <si>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</si>
  <si>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</si>
  <si>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</si>
  <si>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</si>
  <si>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</si>
  <si>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</si>
  <si>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</si>
  <si>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</si>
  <si>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</si>
  <si>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</si>
  <si>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</si>
  <si>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</si>
  <si>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</si>
  <si>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</si>
  <si>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</si>
  <si>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</si>
  <si>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</si>
  <si>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</si>
  <si>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</si>
  <si>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</si>
  <si>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</si>
  <si>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</si>
  <si>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</si>
  <si>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</si>
  <si>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</si>
  <si>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</si>
  <si>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</si>
  <si>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</si>
  <si>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</si>
  <si>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</si>
  <si>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</si>
  <si>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</si>
  <si>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</si>
  <si>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</si>
  <si>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</si>
  <si>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</si>
  <si>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</si>
  <si>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</si>
  <si>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</si>
  <si>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</si>
  <si>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</si>
  <si>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</si>
  <si>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</si>
  <si>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</si>
  <si>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</si>
  <si>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</si>
  <si>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</si>
  <si>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</si>
  <si>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</si>
  <si>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</si>
  <si>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</si>
  <si>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</si>
  <si>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</si>
  <si>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</si>
  <si>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</si>
  <si>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</si>
  <si>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</si>
  <si>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</si>
  <si>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</si>
  <si>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</si>
  <si>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</si>
  <si>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</si>
  <si>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</si>
  <si>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</si>
  <si>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</si>
  <si>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</si>
  <si>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</si>
  <si>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</si>
  <si>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</si>
  <si>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</si>
  <si>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</si>
  <si>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</si>
  <si>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</si>
  <si>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</si>
  <si>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</si>
  <si>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</si>
  <si>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</si>
  <si>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</si>
  <si>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</si>
  <si>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</si>
  <si>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</si>
  <si>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</si>
  <si>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</si>
  <si>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</si>
  <si>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</si>
  <si>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</si>
  <si>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</si>
  <si>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</si>
  <si>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</si>
  <si>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</si>
  <si>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</si>
  <si>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</si>
  <si>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</si>
  <si>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</si>
  <si>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</si>
  <si>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</si>
  <si>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</si>
  <si>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</si>
  <si>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</si>
  <si>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</si>
  <si>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</si>
  <si>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</si>
  <si>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</si>
  <si>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</si>
  <si>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</si>
  <si>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</si>
  <si>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</si>
  <si>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</si>
  <si>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</si>
  <si>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</si>
  <si>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</si>
  <si>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</si>
  <si>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</si>
  <si>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</si>
  <si>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</si>
  <si>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</si>
  <si>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</si>
  <si>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</si>
  <si>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</si>
  <si>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</si>
  <si>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</si>
  <si>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</si>
  <si>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</si>
  <si>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</si>
  <si>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</si>
  <si>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</si>
  <si>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</si>
  <si>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</si>
  <si>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</si>
  <si>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</si>
  <si>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</si>
  <si>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</si>
  <si>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</si>
  <si>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</si>
  <si>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</si>
  <si>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</si>
  <si>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</si>
  <si>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</si>
  <si>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</si>
  <si>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</si>
  <si>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</si>
  <si>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</si>
  <si>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</si>
  <si>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</si>
  <si>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</si>
  <si>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</si>
  <si>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</si>
  <si>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</si>
  <si>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</si>
  <si>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</si>
  <si>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</si>
  <si>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</si>
  <si>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</si>
  <si>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</si>
  <si>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</si>
  <si>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</si>
  <si>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</si>
  <si>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</si>
  <si>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</si>
  <si>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</si>
  <si>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</si>
  <si>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</si>
  <si>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</si>
  <si>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</si>
  <si>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</si>
  <si>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</si>
  <si>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</si>
  <si>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</si>
  <si>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</si>
  <si>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</si>
  <si>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</si>
  <si>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</si>
  <si>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</si>
  <si>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</si>
  <si>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</si>
  <si>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</si>
  <si>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</si>
  <si>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</si>
  <si>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</si>
  <si>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</si>
  <si>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</si>
  <si>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</si>
  <si>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</si>
  <si>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</si>
  <si>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</si>
  <si>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</si>
  <si>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</si>
  <si>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</si>
  <si>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</si>
  <si>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</si>
  <si>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</si>
  <si>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</si>
  <si>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</si>
  <si>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</si>
  <si>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</si>
  <si>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</si>
  <si>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</si>
  <si>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</si>
  <si>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</si>
  <si>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</si>
  <si>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</si>
  <si>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</si>
  <si>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</si>
  <si>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</si>
  <si>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</si>
  <si>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</si>
  <si>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</si>
  <si>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</si>
  <si>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</si>
  <si>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</si>
  <si>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</si>
  <si>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</si>
  <si>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</si>
  <si>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</si>
  <si>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</si>
  <si>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</si>
  <si>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</si>
  <si>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</si>
  <si>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</si>
  <si>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</si>
  <si>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</si>
  <si>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</si>
  <si>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</si>
  <si>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</si>
  <si>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</si>
  <si>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</si>
  <si>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</si>
  <si>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</si>
  <si>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</si>
  <si>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</si>
  <si>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</si>
  <si>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</si>
  <si>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</si>
  <si>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</si>
  <si>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</si>
  <si>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</si>
  <si>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</si>
  <si>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</si>
  <si>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</si>
  <si>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</si>
  <si>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</si>
  <si>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</si>
  <si>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</si>
  <si>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</si>
  <si>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</si>
  <si>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</si>
  <si>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</si>
  <si>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</si>
  <si>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</si>
  <si>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</si>
  <si>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</si>
  <si>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</si>
  <si>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</si>
  <si>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</si>
  <si>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</si>
  <si>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</si>
  <si>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</si>
  <si>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</si>
  <si>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</si>
  <si>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</si>
  <si>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</si>
  <si>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</si>
  <si>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</si>
  <si>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</si>
  <si>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</si>
  <si>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</si>
  <si>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</si>
  <si>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</si>
  <si>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</si>
  <si>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</si>
  <si>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</si>
  <si>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</si>
  <si>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</si>
  <si>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</si>
  <si>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</si>
  <si>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</si>
  <si>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</si>
  <si>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</si>
  <si>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</si>
  <si>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</si>
  <si>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</si>
  <si>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</si>
  <si>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</si>
  <si>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</si>
  <si>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</si>
  <si>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</si>
  <si>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</si>
  <si>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</si>
  <si>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</si>
  <si>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</si>
  <si>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</si>
  <si>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</si>
  <si>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</si>
  <si>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</si>
  <si>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</si>
  <si>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</si>
  <si>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</si>
  <si>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</si>
  <si>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</si>
  <si>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</si>
  <si>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</si>
  <si>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</si>
  <si>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</si>
  <si>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</si>
  <si>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</si>
  <si>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</si>
  <si>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</si>
  <si>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</si>
  <si>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</si>
  <si>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</si>
  <si>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</si>
  <si>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</si>
  <si>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</si>
  <si>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</si>
  <si>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</si>
  <si>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</si>
  <si>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</si>
  <si>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</si>
  <si>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</si>
  <si>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</si>
  <si>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</si>
  <si>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</si>
  <si>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</si>
  <si>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</si>
  <si>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</si>
  <si>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</si>
  <si>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</si>
  <si>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</si>
  <si>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</si>
  <si>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</si>
  <si>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</si>
  <si>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</si>
  <si>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</si>
  <si>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</si>
  <si>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</si>
  <si>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</si>
  <si>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</si>
  <si>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</si>
  <si>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</si>
  <si>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</si>
  <si>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</si>
  <si>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</si>
  <si>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</si>
  <si>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</si>
  <si>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</si>
  <si>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</si>
  <si>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</si>
  <si>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</si>
  <si>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</si>
  <si>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</si>
  <si>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</si>
  <si>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</si>
  <si>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</si>
  <si>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</si>
  <si>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</si>
  <si>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</si>
  <si>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</si>
  <si>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</si>
  <si>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</si>
  <si>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</si>
  <si>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</si>
  <si>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</si>
  <si>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</si>
  <si>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</si>
  <si>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</si>
  <si>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</si>
  <si>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</si>
  <si>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</si>
  <si>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</si>
  <si>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</si>
  <si>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</si>
  <si>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</si>
  <si>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</si>
  <si>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</si>
  <si>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</si>
  <si>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</si>
  <si>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</si>
  <si>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</si>
  <si>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</si>
  <si>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</si>
  <si>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</si>
  <si>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</si>
  <si>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</si>
  <si>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</si>
  <si>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</si>
  <si>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</si>
  <si>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</si>
  <si>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</si>
  <si>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</si>
  <si>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</si>
  <si>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</si>
  <si>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</si>
  <si>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</si>
  <si>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</si>
  <si>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</si>
  <si>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</si>
  <si>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</si>
  <si>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</si>
  <si>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</si>
  <si>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</si>
  <si>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</si>
  <si>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</si>
  <si>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</si>
  <si>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</si>
  <si>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</si>
  <si>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</si>
  <si>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</si>
  <si>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</si>
  <si>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</si>
  <si>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</si>
  <si>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</si>
  <si>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</si>
  <si>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</si>
  <si>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</si>
  <si>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</si>
  <si>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</si>
  <si>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</si>
  <si>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</si>
  <si>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</si>
  <si>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</si>
  <si>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</si>
  <si>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</si>
  <si>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</si>
  <si>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</si>
  <si>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</si>
  <si>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</si>
  <si>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</si>
  <si>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</si>
  <si>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</si>
  <si>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</si>
  <si>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</si>
  <si>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</si>
  <si>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</si>
  <si>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</si>
  <si>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</si>
  <si>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</si>
  <si>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</si>
  <si>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</si>
  <si>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</si>
  <si>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</si>
  <si>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</si>
  <si>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</si>
  <si>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</si>
  <si>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</si>
  <si>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</si>
  <si>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</si>
  <si>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</si>
  <si>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</si>
  <si>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</si>
  <si>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</si>
  <si>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</si>
  <si>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</si>
  <si>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</si>
  <si>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</si>
  <si>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</si>
  <si>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</si>
  <si>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</si>
  <si>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</si>
  <si>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</si>
  <si>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</si>
  <si>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</si>
  <si>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</si>
  <si>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</si>
  <si>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</si>
  <si>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</si>
  <si>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</si>
  <si>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</si>
  <si>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</si>
  <si>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</si>
  <si>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</si>
  <si>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</si>
  <si>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</si>
  <si>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</si>
  <si>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</si>
  <si>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</si>
  <si>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</si>
  <si>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</si>
  <si>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</si>
  <si>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</si>
  <si>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</si>
  <si>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</si>
  <si>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</si>
  <si>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</si>
  <si>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</si>
  <si>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</si>
  <si>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</si>
  <si>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</si>
  <si>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</si>
  <si>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</si>
  <si>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</si>
  <si>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</si>
  <si>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</si>
  <si>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</si>
  <si>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</si>
  <si>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</si>
  <si>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</si>
  <si>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</si>
  <si>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</si>
  <si>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</si>
  <si>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</si>
  <si>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</si>
  <si>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</si>
  <si>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</si>
  <si>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</si>
  <si>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</si>
  <si>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</si>
  <si>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</si>
  <si>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</si>
  <si>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</si>
  <si>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</si>
  <si>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</si>
  <si>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</si>
  <si>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</si>
  <si>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</si>
  <si>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</si>
  <si>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</si>
  <si>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</si>
  <si>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</si>
  <si>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</si>
  <si>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</si>
  <si>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</si>
  <si>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</si>
  <si>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</si>
  <si>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</si>
  <si>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</si>
  <si>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</si>
  <si>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</si>
  <si>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</si>
  <si>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</si>
  <si>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</si>
  <si>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</si>
  <si>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</si>
  <si>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</si>
  <si>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</si>
  <si>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</si>
  <si>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</si>
  <si>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</si>
  <si>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</si>
  <si>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</si>
  <si>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</si>
  <si>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</si>
  <si>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</si>
  <si>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</si>
  <si>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</si>
  <si>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</si>
  <si>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</si>
  <si>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</si>
  <si>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</si>
  <si>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</si>
  <si>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</si>
  <si>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</si>
  <si>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</si>
  <si>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</si>
  <si>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</si>
  <si>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</si>
  <si>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</si>
  <si>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</si>
  <si>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</si>
  <si>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</si>
  <si>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</si>
  <si>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</si>
  <si>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</si>
  <si>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</si>
  <si>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</si>
  <si>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</si>
  <si>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</si>
  <si>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</si>
  <si>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</si>
  <si>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</si>
  <si>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</si>
  <si>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</si>
  <si>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</si>
  <si>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</si>
  <si>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</si>
  <si>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</si>
  <si>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</si>
  <si>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</si>
  <si>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</si>
  <si>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</si>
  <si>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</si>
  <si>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</si>
  <si>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</si>
  <si>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</si>
  <si>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</si>
  <si>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</si>
  <si>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</si>
  <si>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</si>
  <si>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</si>
  <si>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</si>
  <si>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</si>
  <si>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</si>
  <si>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</si>
  <si>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</si>
  <si>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</si>
  <si>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</si>
  <si>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</si>
  <si>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</si>
  <si>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</si>
  <si>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</si>
  <si>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</si>
  <si>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</si>
  <si>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</si>
  <si>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</si>
  <si>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</si>
  <si>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</si>
  <si>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</si>
  <si>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</si>
  <si>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</si>
  <si>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</si>
  <si>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</si>
  <si>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</si>
  <si>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</si>
  <si>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</si>
  <si>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</si>
  <si>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</si>
  <si>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</si>
  <si>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</si>
  <si>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</si>
  <si>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</si>
  <si>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</si>
  <si>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</si>
  <si>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</si>
  <si>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</si>
  <si>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</si>
  <si>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</si>
  <si>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</si>
  <si>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</si>
  <si>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</si>
  <si>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</si>
  <si>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</si>
  <si>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</si>
  <si>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</si>
  <si>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</si>
  <si>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</si>
  <si>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</si>
  <si>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</si>
  <si>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</si>
  <si>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</si>
  <si>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</si>
  <si>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</si>
  <si>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</si>
  <si>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</si>
  <si>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</si>
  <si>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</si>
  <si>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</si>
  <si>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</si>
  <si>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</si>
  <si>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</si>
  <si>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</si>
  <si>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</si>
  <si>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</si>
  <si>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</si>
  <si>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</si>
  <si>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</si>
  <si>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</si>
  <si>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</si>
  <si>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</si>
  <si>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</si>
  <si>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</si>
  <si>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</si>
  <si>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</si>
  <si>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</si>
  <si>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</si>
  <si>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</si>
  <si>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</si>
  <si>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</si>
  <si>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</si>
  <si>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</si>
  <si>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</si>
  <si>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</si>
  <si>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</si>
  <si>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</si>
  <si>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</si>
  <si>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</si>
  <si>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</si>
  <si>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</si>
  <si>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</si>
  <si>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</si>
  <si>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</si>
  <si>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</si>
  <si>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</si>
  <si>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</si>
  <si>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</si>
  <si>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</si>
  <si>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</si>
  <si>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</si>
  <si>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</si>
  <si>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</si>
  <si>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</si>
  <si>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</si>
  <si>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</si>
  <si>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</si>
  <si>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</si>
  <si>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</si>
  <si>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</si>
  <si>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</si>
  <si>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</si>
  <si>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</si>
  <si>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</si>
  <si>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</si>
  <si>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</si>
  <si>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</si>
  <si>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</si>
  <si>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</si>
  <si>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</si>
  <si>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</si>
  <si>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</si>
  <si>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</si>
  <si>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</si>
  <si>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</si>
  <si>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</si>
  <si>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</si>
  <si>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</si>
  <si>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</si>
  <si>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</si>
  <si>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</si>
  <si>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</si>
  <si>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</si>
  <si>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</si>
  <si>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</si>
  <si>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</si>
  <si>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</si>
  <si>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</si>
  <si>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</si>
  <si>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</si>
  <si>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</si>
  <si>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</si>
  <si>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</si>
  <si>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</si>
  <si>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</si>
  <si>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</si>
  <si>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</si>
  <si>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</si>
  <si>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</si>
  <si>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</si>
  <si>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</si>
  <si>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</si>
  <si>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</si>
  <si>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</si>
  <si>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</si>
  <si>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</si>
  <si>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</si>
  <si>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</si>
  <si>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</si>
  <si>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</si>
  <si>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</si>
  <si>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</si>
  <si>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</si>
  <si>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</si>
  <si>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</si>
  <si>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</si>
  <si>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</si>
  <si>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</si>
  <si>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</si>
  <si>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</si>
  <si>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</si>
  <si>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</si>
  <si>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</si>
  <si>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</si>
  <si>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</si>
  <si>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</si>
  <si>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</si>
  <si>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</si>
  <si>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</si>
  <si>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</si>
  <si>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</si>
  <si>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</si>
  <si>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</si>
  <si>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</si>
  <si>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</si>
  <si>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</si>
  <si>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</si>
  <si>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</si>
  <si>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</si>
  <si>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</si>
  <si>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</si>
  <si>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</si>
  <si>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</si>
  <si>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</si>
  <si>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</si>
  <si>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</si>
  <si>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</si>
  <si>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</si>
  <si>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</si>
  <si>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</si>
  <si>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</si>
  <si>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</si>
  <si>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</si>
  <si>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</si>
  <si>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</si>
  <si>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</si>
  <si>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</si>
  <si>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</si>
  <si>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</si>
  <si>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</si>
  <si>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</si>
  <si>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</si>
  <si>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</si>
  <si>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</si>
  <si>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</si>
  <si>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</si>
  <si>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</si>
  <si>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</si>
  <si>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</si>
  <si>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</si>
  <si>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</si>
  <si>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</si>
  <si>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</si>
  <si>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</si>
  <si>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</si>
  <si>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</si>
  <si>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</si>
  <si>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</si>
  <si>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</si>
  <si>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</si>
  <si>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</si>
  <si>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</si>
  <si>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</si>
  <si>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</si>
  <si>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</si>
  <si>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</si>
  <si>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</si>
  <si>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</si>
  <si>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</si>
  <si>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</si>
  <si>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</si>
  <si>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</si>
  <si>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</si>
  <si>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</si>
  <si>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</si>
  <si>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</si>
  <si>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</si>
  <si>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</si>
  <si>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</si>
  <si>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</si>
  <si>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</si>
  <si>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</si>
  <si>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</si>
  <si>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</si>
  <si>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</si>
  <si>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</si>
  <si>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</si>
  <si>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</si>
  <si>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</si>
  <si>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</si>
  <si>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</si>
  <si>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</si>
  <si>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</si>
  <si>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</si>
  <si>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</si>
  <si>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</si>
  <si>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</si>
  <si>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</si>
  <si>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</si>
  <si>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</si>
  <si>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</si>
  <si>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</si>
  <si>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</si>
  <si>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</si>
  <si>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</si>
  <si>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</si>
  <si>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</si>
  <si>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</si>
  <si>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</si>
  <si>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</si>
  <si>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</si>
  <si>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</si>
  <si>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</si>
  <si>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</si>
  <si>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</si>
  <si>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</si>
  <si>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</si>
  <si>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</si>
  <si>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</si>
  <si>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</si>
  <si>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</si>
  <si>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</si>
  <si>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</si>
  <si>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</si>
  <si>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</si>
  <si>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</si>
  <si>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</si>
  <si>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</si>
  <si>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</si>
  <si>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</si>
  <si>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</si>
  <si>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</si>
  <si>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</si>
  <si>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</si>
  <si>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</si>
  <si>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</si>
  <si>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</si>
  <si>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</si>
  <si>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</si>
  <si>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</si>
  <si>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</si>
  <si>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</si>
  <si>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</si>
  <si>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</si>
  <si>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</si>
  <si>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</si>
  <si>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</si>
  <si>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</si>
  <si>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</si>
  <si>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</si>
  <si>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</si>
  <si>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</si>
  <si>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</si>
  <si>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</si>
  <si>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</si>
  <si>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</si>
  <si>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</si>
  <si>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</si>
  <si>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</si>
  <si>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</si>
  <si>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</si>
  <si>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</si>
  <si>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</si>
  <si>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</si>
  <si>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</si>
  <si>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</si>
  <si>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</si>
  <si>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</si>
  <si>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</si>
  <si>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</si>
  <si>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</si>
  <si>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</si>
  <si>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</si>
  <si>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</si>
  <si>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</si>
  <si>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</si>
  <si>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</si>
  <si>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</si>
  <si>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</si>
  <si>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</si>
  <si>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</si>
  <si>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</si>
  <si>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</si>
  <si>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</si>
  <si>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</si>
  <si>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</si>
  <si>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</si>
  <si>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</si>
  <si>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</si>
  <si>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</si>
  <si>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</si>
  <si>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</si>
  <si>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</si>
  <si>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</si>
  <si>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</si>
  <si>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</si>
  <si>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</si>
  <si>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</si>
  <si>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</si>
  <si>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</si>
  <si>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</si>
  <si>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</si>
  <si>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</si>
  <si>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</si>
  <si>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</si>
  <si>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</si>
  <si>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</si>
  <si>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</si>
  <si>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</si>
  <si>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</si>
  <si>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</si>
  <si>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</si>
  <si>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</si>
  <si>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</si>
  <si>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</si>
  <si>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</si>
  <si>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</si>
  <si>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</si>
  <si>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</si>
  <si>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</si>
  <si>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</si>
  <si>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</si>
  <si>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</si>
  <si>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</si>
  <si>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</si>
  <si>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</si>
  <si>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</si>
  <si>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</si>
  <si>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</si>
  <si>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</si>
  <si>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</si>
  <si>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</si>
  <si>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</si>
  <si>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</si>
  <si>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</si>
  <si>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</si>
  <si>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</si>
  <si>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</si>
  <si>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</si>
  <si>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</si>
  <si>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</si>
  <si>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</si>
  <si>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</si>
  <si>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</si>
  <si>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</si>
  <si>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</si>
  <si>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</si>
  <si>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</si>
  <si>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</si>
  <si>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</si>
  <si>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</si>
  <si>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</si>
  <si>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</si>
  <si>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</si>
  <si>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</si>
  <si>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</si>
  <si>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</si>
  <si>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</si>
  <si>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</si>
  <si>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</si>
  <si>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</si>
  <si>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</si>
  <si>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</si>
  <si>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</si>
  <si>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</si>
  <si>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</si>
  <si>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</si>
  <si>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</si>
  <si>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</si>
  <si>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</si>
  <si>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</si>
  <si>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</si>
  <si>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</si>
  <si>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</si>
  <si>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</si>
  <si>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</si>
  <si>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</si>
  <si>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</si>
  <si>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</si>
  <si>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</si>
  <si>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</si>
  <si>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</si>
  <si>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</si>
  <si>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</si>
  <si>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</si>
  <si>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</si>
  <si>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</si>
  <si>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</si>
  <si>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</si>
  <si>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</si>
  <si>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</si>
  <si>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</si>
  <si>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</si>
  <si>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</si>
  <si>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</si>
  <si>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</si>
  <si>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</si>
  <si>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</si>
  <si>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</si>
  <si>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</si>
  <si>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</si>
  <si>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</si>
  <si>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</si>
  <si>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</si>
  <si>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</si>
  <si>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</si>
  <si>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</si>
  <si>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</si>
  <si>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</si>
  <si>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</si>
  <si>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</si>
  <si>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</si>
  <si>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</si>
  <si>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</si>
  <si>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</si>
  <si>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</si>
  <si>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</si>
  <si>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</si>
  <si>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</si>
  <si>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</si>
  <si>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</si>
  <si>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</si>
  <si>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</si>
  <si>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</si>
  <si>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</si>
  <si>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</si>
  <si>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</si>
  <si>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</si>
  <si>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</si>
  <si>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</si>
  <si>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</si>
  <si>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</si>
  <si>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</si>
  <si>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</si>
  <si>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</si>
  <si>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</si>
  <si>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</si>
  <si>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</si>
  <si>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</si>
  <si>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</si>
  <si>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</si>
  <si>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</si>
  <si>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</si>
  <si>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</si>
  <si>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</si>
  <si>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</si>
  <si>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</si>
  <si>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</si>
  <si>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</si>
  <si>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</si>
  <si>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</si>
  <si>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</si>
  <si>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</si>
  <si>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</si>
  <si>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</si>
  <si>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</si>
  <si>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</si>
  <si>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</si>
  <si>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</si>
  <si>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</si>
  <si>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</si>
  <si>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</si>
  <si>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</si>
  <si>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</si>
  <si>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</si>
  <si>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</si>
  <si>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</si>
  <si>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</si>
  <si>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</si>
  <si>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</si>
  <si>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</si>
  <si>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</si>
  <si>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</si>
  <si>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</si>
  <si>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</si>
  <si>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</si>
  <si>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</si>
  <si>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</si>
  <si>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</si>
  <si>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</si>
  <si>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</si>
  <si>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</si>
  <si>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</si>
  <si>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</si>
  <si>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</si>
  <si>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</si>
  <si>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</si>
  <si>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</si>
  <si>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</si>
  <si>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</si>
  <si>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</si>
  <si>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</si>
  <si>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</si>
  <si>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</si>
  <si>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</si>
  <si>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</si>
  <si>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</si>
  <si>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</si>
  <si>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</si>
  <si>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</si>
  <si>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</si>
  <si>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</si>
  <si>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</si>
  <si>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</si>
  <si>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</si>
  <si>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</si>
  <si>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</si>
  <si>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</si>
  <si>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</si>
  <si>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</si>
  <si>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</si>
  <si>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</si>
  <si>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</si>
  <si>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</si>
  <si>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</si>
  <si>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</si>
  <si>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</si>
  <si>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</si>
  <si>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</si>
  <si>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</si>
  <si>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</si>
  <si>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</si>
  <si>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</si>
  <si>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</si>
  <si>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</si>
  <si>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</si>
  <si>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</si>
  <si>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</si>
  <si>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</si>
  <si>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</si>
  <si>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</si>
  <si>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</si>
  <si>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</si>
  <si>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</si>
  <si>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</si>
  <si>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</si>
  <si>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</si>
  <si>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</si>
  <si>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</si>
  <si>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</si>
  <si>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</si>
  <si>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</si>
  <si>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</si>
  <si>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</si>
  <si>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</si>
  <si>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</si>
  <si>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</si>
  <si>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</si>
  <si>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</si>
  <si>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</si>
  <si>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</si>
  <si>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</si>
  <si>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</si>
  <si>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</si>
  <si>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</si>
  <si>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</si>
  <si>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</si>
  <si>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</si>
  <si>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</si>
  <si>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</si>
  <si>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</si>
  <si>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</si>
  <si>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</si>
  <si>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</si>
  <si>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</si>
  <si>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</si>
  <si>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</si>
  <si>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</si>
  <si>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</si>
  <si>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</si>
  <si>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</si>
  <si>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</si>
  <si>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</si>
  <si>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</si>
  <si>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</si>
  <si>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</si>
  <si>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</si>
  <si>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</si>
  <si>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</si>
  <si>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</si>
  <si>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</si>
  <si>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</si>
  <si>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</si>
  <si>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</si>
  <si>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</si>
  <si>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</si>
  <si>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</si>
  <si>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</si>
  <si>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</si>
  <si>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</si>
  <si>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</si>
  <si>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</si>
  <si>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</si>
  <si>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</si>
  <si>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</si>
  <si>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</si>
  <si>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</si>
  <si>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</si>
  <si>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</si>
  <si>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</si>
  <si>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</si>
  <si>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</si>
  <si>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</si>
  <si>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</si>
  <si>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</si>
  <si>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</si>
  <si>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</si>
  <si>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</si>
  <si>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</si>
  <si>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</si>
  <si>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</si>
  <si>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</si>
  <si>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</si>
  <si>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</si>
  <si>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</si>
  <si>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</si>
  <si>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</si>
  <si>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</si>
  <si>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</si>
  <si>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</si>
  <si>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</si>
  <si>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</si>
  <si>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</si>
  <si>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</si>
  <si>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</si>
  <si>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</si>
  <si>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</si>
  <si>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</si>
  <si>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</si>
  <si>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</si>
  <si>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</si>
  <si>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</si>
  <si>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</si>
  <si>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</si>
  <si>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</si>
  <si>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</si>
  <si>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</si>
  <si>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</si>
  <si>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</si>
  <si>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</si>
  <si>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</si>
  <si>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</si>
  <si>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</si>
  <si>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</si>
  <si>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</si>
  <si>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</si>
  <si>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</si>
  <si>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</si>
  <si>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</si>
  <si>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</si>
  <si>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</si>
  <si>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</si>
  <si>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</si>
  <si>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</si>
  <si>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</si>
  <si>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</si>
  <si>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</si>
  <si>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</si>
  <si>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</si>
  <si>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</si>
  <si>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</si>
  <si>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</si>
  <si>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</si>
  <si>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</si>
  <si>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</si>
  <si>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</si>
  <si>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</si>
  <si>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</si>
  <si>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</si>
  <si>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</si>
  <si>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</si>
  <si>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</si>
  <si>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</si>
  <si>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</si>
  <si>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</si>
  <si>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</si>
  <si>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</si>
  <si>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</si>
  <si>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</si>
  <si>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</si>
  <si>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</si>
  <si>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</si>
  <si>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</si>
  <si>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</si>
  <si>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</si>
  <si>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</si>
  <si>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</si>
  <si>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</si>
  <si>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</si>
  <si>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</si>
  <si>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</si>
  <si>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</si>
  <si>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</si>
  <si>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</si>
  <si>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</si>
  <si>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</si>
  <si>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</si>
  <si>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</si>
  <si>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</si>
  <si>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</si>
  <si>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</si>
  <si>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</si>
  <si>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</si>
  <si>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</si>
  <si>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</si>
  <si>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</si>
  <si>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</si>
  <si>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</si>
  <si>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</si>
  <si>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</si>
  <si>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</si>
  <si>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</si>
  <si>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</si>
  <si>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</si>
  <si>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</si>
  <si>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</si>
  <si>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</si>
  <si>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</si>
  <si>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</si>
  <si>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</si>
  <si>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</si>
  <si>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</si>
  <si>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</si>
  <si>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</si>
  <si>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</si>
  <si>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</si>
  <si>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</si>
  <si>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</si>
  <si>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</si>
  <si>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</si>
  <si>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</si>
  <si>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</si>
  <si>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</si>
  <si>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</si>
  <si>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</si>
  <si>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</si>
  <si>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</si>
  <si>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</si>
  <si>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</si>
  <si>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</si>
  <si>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</si>
  <si>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</si>
  <si>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</si>
  <si>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</si>
  <si>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</si>
  <si>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</si>
  <si>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</si>
  <si>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</si>
  <si>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</si>
  <si>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</si>
  <si>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</si>
  <si>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</si>
  <si>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</si>
  <si>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</si>
  <si>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</si>
  <si>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</si>
  <si>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</si>
  <si>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</si>
  <si>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</si>
  <si>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</si>
  <si>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</si>
  <si>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</si>
  <si>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</si>
  <si>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</si>
  <si>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</si>
  <si>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</si>
  <si>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</si>
  <si>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</si>
  <si>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</si>
  <si>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</si>
  <si>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</si>
  <si>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</si>
  <si>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</si>
  <si>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</si>
  <si>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</si>
  <si>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</si>
  <si>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</si>
  <si>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</si>
  <si>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</si>
  <si>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</si>
  <si>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</si>
  <si>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</si>
  <si>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</si>
  <si>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</si>
  <si>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</si>
  <si>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</si>
  <si>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</si>
  <si>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</si>
  <si>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</si>
  <si>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</si>
  <si>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</si>
  <si>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</si>
  <si>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</si>
  <si>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</si>
  <si>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</si>
  <si>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</si>
  <si>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</si>
  <si>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</si>
  <si>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</si>
  <si>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</si>
  <si>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</si>
  <si>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</si>
  <si>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</si>
  <si>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</si>
  <si>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</si>
  <si>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</si>
  <si>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</si>
  <si>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</si>
  <si>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</si>
  <si>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</si>
  <si>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</si>
  <si>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</si>
  <si>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</si>
  <si>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</si>
  <si>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</si>
  <si>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</si>
  <si>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</si>
  <si>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</si>
  <si>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</si>
  <si>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</si>
  <si>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</si>
  <si>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</si>
  <si>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</si>
  <si>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</si>
  <si>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</si>
  <si>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</si>
  <si>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</si>
  <si>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</si>
  <si>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</si>
  <si>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</si>
  <si>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</si>
  <si>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</si>
  <si>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</si>
  <si>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</si>
  <si>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</si>
  <si>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</si>
  <si>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</si>
  <si>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</si>
  <si>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</si>
  <si>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</si>
  <si>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</si>
  <si>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</si>
  <si>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</si>
  <si>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</si>
  <si>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</si>
  <si>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</si>
  <si>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</si>
  <si>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</si>
  <si>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</si>
  <si>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</si>
  <si>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</si>
  <si>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</si>
  <si>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</si>
  <si>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</si>
  <si>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</si>
  <si>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</si>
  <si>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</si>
  <si>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</si>
  <si>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</si>
  <si>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</si>
  <si>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</si>
  <si>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</si>
  <si>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</si>
  <si>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</si>
  <si>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</si>
  <si>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</si>
  <si>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</si>
  <si>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</si>
  <si>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</si>
  <si>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</si>
  <si>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</si>
  <si>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</si>
  <si>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</si>
  <si>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</si>
  <si>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</si>
  <si>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</si>
  <si>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</si>
  <si>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</si>
  <si>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</si>
  <si>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</si>
  <si>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</si>
  <si>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</si>
  <si>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</si>
  <si>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</si>
  <si>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</si>
  <si>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</si>
  <si>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</si>
  <si>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</si>
  <si>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</si>
  <si>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</si>
  <si>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</si>
  <si>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</si>
  <si>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</si>
  <si>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</si>
  <si>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</si>
  <si>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</si>
  <si>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</si>
  <si>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</si>
  <si>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</si>
  <si>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</si>
  <si>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</si>
  <si>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</si>
  <si>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</si>
  <si>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</si>
  <si>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</si>
  <si>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</si>
  <si>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</si>
  <si>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</si>
  <si>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</si>
  <si>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</si>
  <si>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</si>
  <si>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</si>
  <si>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</si>
  <si>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</si>
  <si>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</si>
  <si>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</si>
  <si>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</si>
  <si>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</si>
  <si>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</si>
  <si>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</si>
  <si>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</si>
  <si>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</si>
  <si>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</si>
  <si>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</si>
  <si>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</si>
  <si>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</si>
  <si>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</si>
  <si>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</si>
  <si>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</si>
  <si>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</si>
  <si>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</si>
  <si>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</si>
  <si>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</si>
  <si>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</si>
  <si>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</si>
  <si>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</si>
  <si>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</si>
  <si>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</si>
  <si>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</si>
  <si>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</si>
  <si>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</si>
  <si>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</si>
  <si>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</si>
  <si>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</si>
  <si>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</si>
  <si>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</si>
  <si>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</si>
  <si>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</si>
  <si>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</si>
  <si>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</si>
  <si>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</si>
  <si>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</si>
  <si>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</si>
  <si>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</si>
  <si>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</si>
  <si>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</si>
  <si>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</si>
  <si>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</si>
  <si>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</si>
  <si>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</si>
  <si>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</si>
  <si>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</si>
  <si>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</si>
  <si>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</si>
  <si>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</si>
  <si>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</si>
  <si>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</si>
  <si>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</si>
  <si>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</si>
  <si>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</si>
  <si>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</si>
  <si>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</si>
  <si>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</si>
  <si>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</si>
  <si>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</si>
  <si>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</si>
  <si>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</si>
  <si>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</si>
  <si>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</si>
  <si>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</si>
  <si>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</si>
  <si>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</si>
  <si>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</si>
  <si>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</si>
  <si>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</si>
  <si>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</si>
  <si>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</si>
  <si>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</si>
  <si>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</si>
  <si>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</si>
  <si>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</si>
  <si>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</si>
  <si>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</si>
  <si>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</si>
  <si>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</si>
  <si>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</si>
  <si>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</si>
  <si>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</si>
  <si>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</si>
  <si>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</si>
  <si>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</si>
  <si>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</si>
  <si>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</si>
  <si>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</si>
  <si>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</si>
  <si>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</si>
  <si>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</si>
  <si>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</si>
  <si>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</si>
  <si>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</si>
  <si>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</si>
  <si>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</si>
  <si>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</si>
  <si>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</si>
  <si>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</si>
  <si>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</si>
  <si>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</si>
  <si>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</si>
  <si>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</si>
  <si>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</si>
  <si>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</si>
  <si>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</si>
  <si>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</si>
  <si>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</si>
  <si>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</si>
  <si>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</si>
  <si>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</si>
  <si>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</si>
  <si>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</si>
  <si>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</si>
  <si>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</si>
  <si>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</si>
  <si>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</si>
  <si>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</si>
  <si>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</si>
  <si>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</si>
  <si>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</si>
  <si>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</si>
  <si>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</si>
  <si>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</si>
  <si>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</si>
  <si>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</si>
  <si>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</si>
  <si>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</si>
  <si>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</si>
  <si>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</si>
  <si>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</si>
  <si>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</si>
  <si>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</si>
  <si>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</si>
  <si>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</si>
  <si>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</si>
  <si>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</si>
  <si>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</si>
  <si>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</si>
  <si>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</si>
  <si>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</si>
  <si>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</si>
  <si>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</si>
  <si>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</si>
  <si>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</si>
  <si>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</si>
  <si>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</si>
  <si>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</si>
  <si>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</si>
  <si>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</si>
  <si>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</si>
  <si>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</si>
  <si>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</si>
  <si>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</si>
  <si>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</si>
  <si>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</si>
  <si>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</si>
  <si>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</si>
  <si>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</si>
  <si>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</si>
  <si>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</si>
  <si>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</si>
  <si>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</si>
  <si>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</si>
  <si>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</si>
  <si>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</si>
  <si>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</si>
  <si>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</si>
  <si>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</si>
  <si>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</si>
  <si>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</si>
  <si>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</si>
  <si>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</si>
  <si>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</si>
  <si>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</si>
  <si>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</si>
  <si>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</si>
  <si>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</si>
  <si>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</si>
  <si>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</si>
  <si>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</si>
  <si>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</si>
  <si>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</si>
  <si>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</si>
  <si>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</si>
  <si>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</si>
  <si>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</si>
  <si>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</si>
  <si>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</si>
  <si>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</si>
  <si>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</si>
  <si>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</si>
  <si>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</si>
  <si>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</si>
  <si>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</si>
  <si>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</si>
  <si>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</si>
  <si>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</si>
  <si>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</si>
  <si>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</si>
  <si>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</si>
  <si>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</si>
  <si>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</si>
  <si>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</si>
  <si>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</si>
  <si>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</si>
  <si>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</si>
  <si>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</si>
  <si>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</si>
  <si>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</si>
  <si>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</si>
  <si>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</si>
  <si>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</si>
  <si>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</si>
  <si>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</si>
  <si>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</si>
  <si>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</si>
  <si>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</si>
  <si>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</si>
  <si>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</si>
  <si>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</si>
  <si>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</si>
  <si>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</si>
  <si>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</si>
  <si>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</si>
  <si>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</si>
  <si>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</si>
  <si>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</si>
  <si>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</si>
  <si>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</si>
  <si>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</si>
  <si>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</si>
  <si>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</si>
  <si>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</si>
  <si>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</si>
  <si>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</si>
  <si>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</si>
  <si>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</si>
  <si>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</si>
  <si>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</si>
  <si>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</si>
  <si>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</si>
  <si>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</si>
  <si>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</si>
  <si>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</si>
  <si>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</si>
  <si>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</si>
  <si>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</si>
  <si>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</si>
  <si>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</si>
  <si>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</si>
  <si>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</si>
  <si>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</si>
  <si>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</si>
  <si>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</si>
  <si>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</si>
  <si>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</si>
  <si>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</si>
  <si>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</si>
  <si>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</si>
  <si>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</si>
  <si>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</si>
  <si>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</si>
  <si>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</si>
  <si>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</si>
  <si>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</si>
  <si>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</si>
  <si>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</si>
  <si>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</si>
  <si>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</si>
  <si>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</si>
  <si>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</si>
  <si>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</si>
  <si>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</si>
  <si>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</si>
  <si>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</si>
  <si>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</si>
  <si>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</si>
  <si>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</si>
  <si>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</si>
  <si>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</si>
  <si>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</si>
  <si>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</si>
  <si>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</si>
  <si>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</si>
  <si>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</si>
  <si>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</si>
  <si>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</si>
  <si>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</si>
  <si>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</si>
  <si>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</si>
  <si>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</si>
  <si>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</si>
  <si>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</si>
  <si>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</si>
  <si>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</si>
  <si>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</si>
  <si>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</si>
  <si>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</si>
  <si>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</si>
  <si>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</si>
  <si>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</si>
  <si>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</si>
  <si>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</si>
  <si>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</si>
  <si>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</si>
  <si>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</si>
  <si>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</si>
  <si>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</si>
  <si>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</si>
  <si>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</si>
  <si>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</si>
  <si>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</si>
  <si>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</si>
  <si>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</si>
  <si>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</si>
  <si>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</si>
  <si>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</si>
  <si>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</si>
  <si>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</si>
  <si>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</si>
  <si>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</si>
  <si>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</si>
  <si>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</si>
  <si>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</si>
  <si>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</si>
  <si>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</si>
  <si>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</si>
  <si>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</si>
  <si>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</si>
  <si>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</si>
  <si>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</si>
  <si>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</si>
  <si>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</si>
  <si>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</si>
  <si>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</si>
  <si>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</si>
  <si>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</si>
  <si>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</si>
  <si>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</si>
  <si>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</si>
  <si>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</si>
  <si>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</si>
  <si>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</si>
  <si>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</si>
  <si>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</si>
  <si>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</si>
  <si>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</si>
  <si>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</si>
  <si>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</si>
  <si>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</si>
  <si>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</si>
  <si>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</si>
  <si>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</si>
  <si>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</si>
  <si>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</si>
  <si>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</si>
  <si>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</si>
  <si>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</si>
  <si>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</si>
  <si>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</si>
  <si>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</si>
  <si>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</si>
  <si>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</si>
  <si>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</si>
  <si>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</si>
  <si>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</si>
  <si>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</si>
  <si>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</si>
  <si>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</si>
  <si>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</si>
  <si>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</si>
  <si>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</si>
  <si>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</si>
  <si>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</si>
  <si>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</si>
  <si>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</si>
  <si>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</si>
  <si>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</si>
  <si>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</si>
  <si>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</si>
  <si>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</si>
  <si>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</si>
  <si>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</si>
  <si>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</si>
  <si>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</si>
  <si>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</si>
  <si>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</si>
  <si>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</si>
  <si>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</si>
  <si>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</si>
  <si>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</si>
  <si>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</si>
  <si>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</si>
  <si>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</si>
  <si>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</si>
  <si>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</si>
  <si>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</si>
  <si>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</si>
  <si>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</si>
  <si>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</si>
  <si>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</si>
  <si>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</si>
  <si>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</si>
  <si>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</si>
  <si>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</si>
  <si>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</si>
  <si>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</si>
  <si>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</si>
  <si>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</si>
  <si>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</si>
  <si>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</si>
  <si>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</si>
  <si>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</si>
  <si>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</si>
  <si>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</si>
  <si>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</si>
  <si>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</si>
  <si>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</si>
  <si>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</si>
  <si>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</si>
  <si>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</si>
  <si>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</si>
  <si>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</si>
  <si>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</si>
  <si>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</si>
  <si>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</si>
  <si>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</si>
  <si>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</si>
  <si>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</si>
  <si>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</si>
  <si>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</si>
  <si>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</si>
  <si>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</si>
  <si>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</si>
  <si>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</si>
  <si>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</si>
  <si>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</si>
  <si>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</si>
  <si>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</si>
  <si>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</si>
  <si>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</si>
  <si>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</si>
  <si>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</si>
  <si>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</si>
  <si>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</si>
  <si>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</si>
  <si>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</si>
  <si>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</si>
  <si>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</si>
  <si>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</si>
  <si>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</si>
  <si>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</si>
  <si>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</si>
  <si>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</si>
  <si>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</si>
  <si>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</si>
  <si>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</si>
  <si>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</si>
  <si>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</si>
  <si>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</si>
  <si>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</si>
  <si>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</si>
  <si>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</si>
  <si>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</si>
  <si>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</si>
  <si>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</si>
  <si>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</si>
  <si>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</si>
  <si>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</si>
  <si>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</si>
  <si>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</si>
  <si>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</si>
  <si>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</si>
  <si>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</si>
  <si>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</si>
  <si>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</si>
  <si>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</si>
  <si>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</si>
  <si>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</si>
  <si>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</si>
  <si>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</si>
  <si>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</si>
  <si>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</si>
  <si>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</si>
  <si>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</si>
  <si>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</si>
  <si>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</si>
  <si>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</si>
  <si>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</si>
  <si>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</si>
  <si>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</si>
  <si>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</si>
  <si>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</si>
  <si>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</si>
  <si>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</si>
  <si>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</si>
  <si>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</si>
  <si>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</si>
  <si>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</si>
  <si>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</si>
  <si>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</si>
  <si>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</si>
  <si>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</si>
  <si>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</si>
  <si>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</si>
  <si>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</si>
  <si>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</si>
  <si>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</si>
  <si>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</si>
  <si>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</si>
  <si>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</si>
  <si>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</si>
  <si>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</si>
  <si>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</si>
  <si>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</si>
  <si>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</si>
  <si>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</si>
  <si>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</si>
  <si>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</si>
  <si>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</si>
  <si>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</si>
  <si>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</si>
  <si>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</si>
  <si>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</si>
  <si>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</si>
  <si>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</si>
  <si>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</si>
  <si>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</si>
  <si>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</si>
  <si>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</si>
  <si>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</si>
  <si>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</si>
  <si>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</si>
  <si>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</si>
  <si>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</si>
  <si>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</si>
  <si>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</si>
  <si>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</si>
  <si>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</si>
  <si>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</si>
  <si>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</si>
  <si>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</si>
  <si>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</si>
  <si>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</si>
  <si>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</si>
  <si>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</si>
  <si>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</si>
  <si>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</si>
  <si>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</si>
  <si>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</si>
  <si>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</si>
  <si>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</si>
  <si>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</si>
  <si>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</si>
  <si>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</si>
  <si>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</si>
  <si>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</si>
  <si>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</si>
  <si>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</si>
  <si>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</si>
  <si>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</si>
  <si>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</si>
  <si>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</si>
  <si>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</si>
  <si>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</si>
  <si>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</si>
  <si>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</si>
  <si>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</si>
  <si>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</si>
  <si>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</si>
  <si>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</si>
  <si>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</si>
  <si>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</si>
  <si>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</si>
  <si>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</si>
  <si>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</si>
  <si>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</si>
  <si>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</si>
  <si>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</si>
  <si>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</si>
  <si>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</si>
  <si>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</si>
  <si>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</si>
  <si>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</si>
  <si>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</si>
  <si>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</si>
  <si>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</si>
  <si>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</si>
  <si>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</si>
  <si>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</si>
  <si>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</si>
  <si>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</si>
  <si>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</si>
  <si>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</si>
  <si>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</si>
  <si>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</si>
  <si>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</si>
  <si>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</si>
  <si>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</si>
  <si>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</si>
  <si>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</si>
  <si>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</si>
  <si>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</si>
  <si>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</si>
  <si>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</si>
  <si>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</si>
  <si>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</si>
  <si>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</si>
  <si>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</si>
  <si>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</si>
  <si>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</si>
  <si>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</si>
  <si>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</si>
  <si>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</si>
  <si>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</si>
  <si>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</si>
  <si>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</si>
  <si>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</si>
  <si>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</si>
  <si>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</si>
  <si>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</si>
  <si>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</si>
  <si>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</si>
  <si>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</si>
  <si>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</si>
  <si>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</si>
  <si>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</si>
  <si>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</si>
  <si>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</si>
  <si>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</si>
  <si>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</si>
  <si>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</si>
  <si>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</si>
  <si>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</si>
  <si>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</si>
  <si>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</si>
  <si>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</si>
  <si>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</si>
  <si>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</si>
  <si>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</si>
  <si>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</si>
  <si>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</si>
  <si>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</si>
  <si>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</si>
  <si>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</si>
  <si>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</si>
  <si>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</si>
  <si>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</si>
  <si>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</si>
  <si>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</si>
  <si>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</si>
  <si>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</si>
  <si>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</si>
  <si>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</si>
  <si>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</si>
  <si>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</si>
  <si>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</si>
  <si>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</si>
  <si>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</si>
  <si>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</si>
  <si>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</si>
  <si>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</si>
  <si>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</si>
  <si>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</si>
  <si>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</si>
  <si>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</si>
  <si>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</si>
  <si>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</si>
  <si>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</si>
  <si>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</si>
  <si>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</si>
  <si>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</si>
  <si>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</si>
  <si>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</si>
  <si>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</si>
  <si>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</si>
  <si>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</si>
  <si>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</si>
  <si>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</si>
  <si>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</si>
  <si>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</si>
  <si>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</si>
  <si>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</si>
  <si>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</si>
  <si>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</si>
  <si>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</si>
  <si>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</si>
  <si>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</si>
  <si>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</si>
  <si>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</si>
  <si>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</si>
  <si>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</si>
  <si>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</si>
  <si>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</si>
  <si>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</si>
  <si>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</si>
  <si>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</si>
  <si>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</si>
  <si>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</si>
  <si>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</si>
  <si>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</si>
  <si>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</si>
  <si>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</si>
  <si>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</si>
  <si>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</si>
  <si>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</si>
  <si>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</si>
  <si>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</si>
  <si>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</si>
  <si>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</si>
  <si>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</si>
  <si>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</si>
  <si>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</si>
  <si>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</si>
  <si>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</si>
  <si>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</si>
  <si>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</si>
  <si>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</si>
  <si>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</si>
  <si>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</si>
  <si>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</si>
  <si>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</si>
  <si>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</si>
  <si>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</si>
  <si>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</si>
  <si>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</si>
  <si>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</si>
  <si>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</si>
  <si>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</si>
  <si>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</si>
  <si>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</si>
  <si>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</si>
  <si>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</si>
  <si>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</si>
  <si>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</si>
  <si>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</si>
  <si>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</si>
  <si>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</si>
  <si>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</si>
  <si>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</si>
  <si>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</si>
  <si>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</si>
  <si>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</si>
  <si>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</si>
  <si>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</si>
  <si>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</si>
  <si>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</si>
  <si>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</si>
  <si>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</si>
  <si>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</si>
  <si>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</si>
  <si>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</si>
  <si>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</si>
  <si>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</si>
  <si>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</si>
  <si>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</si>
  <si>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</si>
  <si>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</si>
  <si>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</si>
  <si>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</si>
  <si>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</si>
  <si>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</si>
  <si>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</si>
  <si>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</si>
  <si>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</si>
  <si>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</si>
  <si>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</si>
  <si>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</si>
  <si>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</si>
  <si>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</si>
  <si>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</si>
  <si>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</si>
  <si>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</si>
  <si>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</si>
  <si>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</si>
  <si>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</si>
  <si>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</si>
  <si>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</si>
  <si>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</si>
  <si>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</si>
  <si>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</si>
  <si>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</si>
  <si>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</si>
  <si>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</si>
  <si>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</si>
  <si>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</si>
  <si>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</si>
  <si>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</si>
  <si>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</si>
  <si>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</si>
  <si>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</si>
  <si>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</si>
  <si>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</si>
  <si>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</si>
  <si>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</si>
  <si>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</si>
  <si>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</si>
  <si>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</si>
  <si>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</si>
  <si>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</si>
  <si>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</si>
  <si>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</si>
  <si>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</si>
  <si>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</si>
  <si>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</si>
  <si>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</si>
  <si>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</si>
  <si>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</si>
  <si>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</si>
  <si>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</si>
  <si>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</si>
  <si>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</si>
  <si>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</si>
  <si>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</si>
  <si>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</si>
  <si>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</si>
  <si>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</si>
  <si>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</si>
  <si>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</si>
  <si>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</si>
  <si>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</si>
  <si>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</si>
  <si>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</si>
  <si>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</si>
  <si>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</si>
  <si>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</si>
  <si>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</si>
  <si>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</si>
  <si>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</si>
  <si>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</si>
  <si>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</si>
  <si>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</si>
  <si>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</si>
  <si>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</si>
  <si>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</si>
  <si>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</si>
  <si>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</si>
  <si>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</si>
  <si>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</si>
  <si>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</si>
  <si>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</si>
  <si>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</si>
  <si>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</si>
  <si>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</si>
  <si>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</si>
  <si>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</si>
  <si>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</si>
  <si>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</si>
  <si>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</si>
  <si>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</si>
  <si>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</si>
  <si>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</si>
  <si>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</si>
  <si>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</si>
  <si>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</si>
  <si>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</si>
  <si>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</si>
  <si>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</si>
  <si>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</si>
  <si>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</si>
  <si>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</si>
  <si>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</si>
  <si>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</si>
  <si>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</si>
  <si>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</si>
  <si>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</si>
  <si>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</si>
  <si>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</si>
  <si>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</si>
  <si>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</si>
  <si>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</si>
  <si>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</si>
  <si>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</si>
  <si>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</si>
  <si>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</si>
  <si>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</si>
  <si>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</si>
  <si>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</si>
  <si>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</si>
  <si>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</si>
  <si>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</si>
  <si>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</si>
  <si>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</si>
  <si>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</si>
  <si>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</si>
  <si>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</si>
  <si>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</si>
  <si>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</si>
  <si>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</si>
  <si>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</si>
  <si>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</si>
  <si>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</si>
  <si>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</si>
  <si>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</si>
  <si>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</si>
  <si>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</si>
  <si>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</si>
  <si>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</si>
  <si>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</si>
  <si>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</si>
  <si>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</si>
  <si>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</si>
  <si>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</si>
  <si>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</si>
  <si>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</si>
  <si>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</si>
  <si>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</si>
  <si>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</si>
  <si>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</si>
  <si>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</si>
  <si>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</si>
  <si>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</si>
  <si>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</si>
  <si>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</si>
  <si>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</si>
  <si>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</si>
  <si>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</si>
  <si>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</si>
  <si>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</si>
  <si>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</si>
  <si>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</si>
  <si>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</si>
  <si>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</si>
  <si>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</si>
  <si>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</si>
  <si>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</si>
  <si>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</si>
  <si>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</si>
  <si>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</si>
  <si>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</si>
  <si>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</si>
  <si>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</si>
  <si>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</si>
  <si>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</si>
  <si>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</si>
  <si>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</si>
  <si>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</si>
  <si>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</si>
  <si>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</si>
  <si>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</si>
  <si>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</si>
  <si>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</si>
  <si>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</si>
  <si>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</si>
  <si>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</si>
  <si>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</si>
  <si>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</si>
  <si>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</si>
  <si>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</si>
  <si>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</si>
  <si>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</si>
  <si>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</si>
  <si>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</si>
  <si>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</si>
  <si>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</si>
  <si>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</si>
  <si>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</si>
  <si>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</si>
  <si>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</si>
  <si>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</si>
  <si>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</si>
  <si>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</si>
  <si>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</si>
  <si>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</si>
  <si>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</si>
  <si>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</si>
  <si>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</si>
  <si>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</si>
  <si>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</si>
  <si>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</si>
  <si>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</si>
  <si>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</si>
  <si>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</si>
  <si>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</si>
  <si>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</si>
  <si>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</si>
  <si>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</si>
  <si>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</si>
  <si>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</si>
  <si>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</si>
  <si>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</si>
  <si>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</si>
  <si>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</si>
  <si>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</si>
  <si>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</si>
  <si>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</si>
  <si>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</si>
  <si>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</si>
  <si>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</si>
  <si>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</si>
  <si>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</si>
  <si>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</si>
  <si>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</si>
  <si>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</si>
  <si>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</si>
  <si>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</si>
  <si>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</si>
  <si>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</si>
  <si>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</si>
  <si>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</si>
  <si>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</si>
  <si>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</si>
  <si>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</si>
  <si>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</si>
  <si>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</si>
  <si>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</si>
  <si>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</si>
  <si>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</si>
  <si>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</si>
  <si>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</si>
  <si>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</si>
  <si>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</si>
  <si>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</si>
  <si>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</si>
  <si>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</si>
  <si>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</si>
  <si>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</si>
  <si>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</si>
  <si>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</si>
  <si>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</si>
  <si>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</si>
  <si>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</si>
  <si>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</si>
  <si>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</si>
  <si>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</si>
  <si>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</si>
  <si>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</si>
  <si>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</si>
  <si>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</si>
  <si>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</si>
  <si>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</si>
  <si>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</si>
  <si>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</si>
  <si>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</si>
  <si>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</si>
  <si>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</si>
  <si>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</si>
  <si>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</si>
  <si>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</si>
  <si>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</si>
  <si>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</si>
  <si>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</si>
  <si>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</si>
  <si>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</si>
  <si>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</si>
  <si>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</si>
  <si>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</si>
  <si>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</si>
  <si>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</si>
  <si>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</si>
  <si>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</si>
  <si>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</si>
  <si>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</si>
  <si>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</si>
  <si>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</si>
  <si>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</si>
  <si>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</si>
  <si>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</si>
  <si>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</si>
  <si>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</si>
  <si>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</si>
  <si>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</si>
  <si>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</si>
  <si>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</si>
  <si>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</si>
  <si>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</si>
  <si>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</si>
  <si>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</si>
  <si>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</si>
  <si>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</si>
  <si>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</si>
  <si>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</si>
  <si>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</si>
  <si>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</si>
  <si>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</si>
  <si>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</si>
  <si>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</si>
  <si>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</si>
  <si>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</si>
  <si>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</si>
  <si>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</si>
  <si>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</si>
  <si>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</si>
  <si>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</si>
  <si>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</si>
  <si>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</si>
  <si>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</si>
  <si>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</si>
  <si>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</si>
  <si>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</si>
  <si>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</si>
  <si>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</si>
  <si>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</si>
  <si>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</si>
  <si>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</si>
  <si>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</si>
  <si>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</si>
  <si>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</si>
  <si>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</si>
  <si>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</si>
  <si>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</si>
  <si>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</si>
  <si>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</si>
  <si>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</si>
  <si>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</si>
  <si>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</si>
  <si>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</si>
  <si>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</si>
  <si>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</si>
  <si>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</si>
  <si>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</si>
  <si>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</si>
  <si>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</si>
  <si>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</si>
  <si>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</si>
  <si>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</si>
  <si>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</si>
  <si>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</si>
  <si>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</si>
  <si>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</si>
  <si>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</si>
  <si>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</si>
  <si>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</si>
  <si>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</si>
  <si>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</si>
  <si>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</si>
  <si>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</si>
  <si>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</si>
  <si>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</si>
  <si>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</si>
  <si>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</si>
  <si>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</si>
  <si>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</si>
  <si>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</si>
  <si>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</si>
  <si>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</si>
  <si>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</si>
  <si>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</si>
  <si>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</si>
  <si>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</si>
  <si>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</si>
  <si>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</si>
  <si>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</si>
  <si>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</si>
  <si>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</si>
  <si>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</si>
  <si>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</si>
  <si>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</si>
  <si>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</si>
  <si>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</si>
  <si>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</si>
  <si>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</si>
  <si>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</si>
  <si>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</si>
  <si>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</si>
  <si>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</si>
  <si>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</si>
  <si>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</si>
  <si>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</si>
  <si>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</si>
  <si>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</si>
  <si>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</si>
  <si>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</si>
  <si>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</si>
  <si>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</si>
  <si>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</si>
  <si>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</si>
  <si>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</si>
  <si>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</si>
  <si>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</si>
  <si>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</si>
  <si>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</si>
  <si>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</si>
  <si>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</si>
  <si>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</si>
  <si>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</si>
  <si>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</si>
  <si>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</si>
  <si>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</si>
  <si>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</si>
  <si>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</si>
  <si>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</si>
  <si>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</si>
  <si>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</si>
  <si>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</si>
  <si>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</si>
  <si>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</si>
  <si>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</si>
  <si>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</si>
  <si>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</si>
  <si>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</si>
  <si>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</si>
  <si>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</si>
  <si>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</si>
  <si>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</si>
  <si>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</si>
  <si>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</si>
  <si>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</si>
  <si>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</si>
  <si>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</si>
  <si>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</si>
  <si>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</si>
  <si>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</si>
  <si>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</si>
  <si>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</si>
  <si>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</si>
  <si>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</si>
  <si>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</si>
  <si>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</si>
  <si>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</si>
  <si>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</si>
  <si>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</si>
  <si>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</si>
  <si>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</si>
  <si>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</si>
  <si>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</si>
  <si>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</si>
  <si>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</si>
  <si>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</si>
  <si>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</si>
  <si>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</si>
  <si>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</si>
  <si>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</si>
  <si>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</si>
  <si>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</si>
  <si>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</si>
  <si>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</si>
  <si>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</si>
  <si>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</si>
  <si>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</si>
  <si>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</si>
  <si>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</si>
  <si>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</si>
  <si>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</si>
  <si>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</si>
  <si>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</si>
  <si>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</si>
  <si>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</si>
  <si>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</si>
  <si>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</si>
  <si>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</si>
  <si>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</si>
  <si>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</si>
  <si>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</si>
  <si>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</si>
  <si>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</si>
  <si>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</si>
  <si>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</si>
  <si>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</si>
  <si>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</si>
  <si>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</si>
  <si>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</si>
  <si>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</si>
  <si>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</si>
  <si>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</si>
  <si>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</si>
  <si>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</si>
  <si>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</si>
  <si>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</si>
  <si>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</si>
  <si>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</si>
  <si>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</si>
  <si>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</si>
  <si>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</si>
  <si>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</si>
  <si>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</si>
  <si>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</si>
  <si>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</si>
  <si>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</si>
  <si>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</si>
  <si>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</si>
  <si>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</si>
  <si>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</si>
  <si>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</si>
  <si>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</si>
  <si>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</si>
  <si>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</si>
  <si>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</si>
  <si>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</si>
  <si>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</si>
  <si>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</si>
  <si>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</si>
  <si>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</si>
  <si>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</si>
  <si>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</si>
  <si>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</si>
  <si>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</si>
  <si>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</si>
  <si>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</si>
  <si>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</si>
  <si>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</si>
  <si>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</si>
  <si>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</si>
  <si>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</si>
  <si>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</si>
  <si>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</si>
  <si>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</si>
  <si>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</si>
  <si>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</si>
  <si>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</si>
  <si>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</si>
  <si>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</si>
  <si>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</si>
  <si>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</si>
  <si>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</si>
  <si>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</si>
  <si>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</si>
  <si>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</si>
  <si>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</si>
  <si>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</si>
  <si>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</si>
  <si>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</si>
  <si>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</si>
  <si>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</si>
  <si>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</si>
  <si>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</si>
  <si>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</si>
  <si>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</si>
  <si>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</si>
  <si>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</si>
  <si>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</si>
  <si>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</si>
  <si>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</si>
  <si>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</si>
  <si>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</si>
  <si>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</si>
  <si>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</si>
  <si>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</si>
  <si>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</si>
  <si>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</si>
  <si>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</si>
  <si>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</si>
  <si>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</si>
  <si>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</si>
  <si>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</si>
  <si>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</si>
  <si>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</si>
  <si>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</si>
  <si>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</si>
  <si>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</si>
  <si>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</si>
  <si>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</si>
  <si>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</si>
  <si>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</si>
  <si>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</si>
  <si>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</si>
  <si>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</si>
  <si>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</si>
  <si>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</si>
  <si>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</si>
  <si>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</si>
  <si>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</si>
  <si>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</si>
  <si>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</si>
  <si>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</si>
  <si>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</si>
  <si>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</si>
  <si>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</si>
  <si>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</si>
  <si>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</si>
  <si>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</si>
  <si>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</si>
  <si>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</si>
  <si>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</si>
  <si>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</si>
  <si>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</si>
  <si>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</si>
  <si>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</si>
  <si>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</si>
  <si>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</si>
  <si>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</si>
  <si>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</si>
  <si>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</si>
  <si>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</si>
  <si>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</si>
  <si>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</si>
  <si>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</si>
  <si>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</si>
  <si>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</si>
  <si>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</si>
  <si>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</si>
  <si>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</si>
  <si>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</si>
  <si>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</si>
  <si>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</si>
  <si>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</si>
  <si>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</si>
  <si>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</si>
  <si>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</si>
  <si>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</si>
  <si>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</si>
  <si>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</si>
  <si>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</si>
  <si>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</si>
  <si>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</si>
  <si>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</si>
  <si>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</si>
  <si>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</si>
  <si>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</si>
  <si>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</si>
  <si>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</si>
  <si>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</si>
  <si>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</si>
  <si>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</si>
  <si>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</si>
  <si>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</si>
  <si>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</si>
  <si>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</si>
  <si>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</si>
  <si>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</si>
  <si>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</si>
  <si>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</si>
  <si>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</si>
  <si>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</si>
  <si>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</si>
  <si>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</si>
  <si>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</si>
  <si>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</si>
  <si>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</si>
  <si>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</si>
  <si>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</si>
  <si>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</si>
  <si>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</si>
  <si>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</si>
  <si>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</si>
  <si>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</si>
  <si>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</si>
  <si>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</si>
  <si>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</si>
  <si>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</si>
  <si>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</si>
  <si>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</si>
  <si>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</si>
  <si>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</si>
  <si>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</si>
  <si>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</si>
  <si>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</si>
  <si>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</si>
  <si>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</si>
  <si>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</si>
  <si>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</si>
  <si>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</si>
  <si>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</si>
  <si>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</si>
  <si>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</si>
  <si>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</si>
  <si>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</si>
  <si>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</si>
  <si>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</si>
  <si>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</si>
  <si>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</si>
  <si>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</si>
  <si>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</si>
  <si>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</si>
  <si>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</si>
  <si>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</si>
  <si>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</si>
  <si>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</si>
  <si>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</si>
  <si>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</si>
  <si>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</si>
  <si>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</si>
  <si>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</si>
  <si>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</si>
  <si>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</si>
  <si>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</si>
  <si>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</si>
  <si>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</si>
  <si>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</si>
  <si>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</si>
  <si>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</si>
  <si>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</si>
  <si>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</si>
  <si>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</si>
  <si>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</si>
  <si>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</si>
  <si>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</si>
  <si>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</si>
  <si>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</si>
  <si>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</si>
  <si>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</si>
  <si>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</si>
  <si>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</si>
  <si>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</si>
  <si>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</si>
  <si>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</si>
  <si>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</si>
  <si>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</si>
  <si>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</si>
  <si>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</si>
  <si>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</si>
  <si>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</si>
  <si>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</si>
  <si>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</si>
  <si>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</si>
  <si>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</si>
  <si>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</si>
  <si>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</si>
  <si>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</si>
  <si>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</si>
  <si>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</si>
  <si>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</si>
  <si>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</si>
  <si>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</si>
  <si>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</si>
  <si>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</si>
  <si>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</si>
  <si>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</si>
  <si>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</si>
  <si>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</si>
  <si>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</si>
  <si>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</si>
  <si>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</si>
  <si>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</si>
  <si>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</si>
  <si>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</si>
  <si>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</si>
  <si>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</si>
  <si>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</si>
  <si>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</si>
  <si>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</si>
  <si>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</si>
  <si>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</si>
  <si>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</si>
  <si>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</si>
  <si>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</si>
  <si>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</si>
  <si>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</si>
  <si>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</si>
  <si>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</si>
  <si>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</si>
  <si>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</si>
  <si>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</si>
  <si>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</si>
  <si>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</si>
  <si>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</si>
  <si>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</si>
  <si>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</si>
  <si>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</si>
  <si>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</si>
  <si>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</si>
  <si>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</si>
  <si>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</si>
  <si>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</si>
  <si>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</si>
  <si>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</si>
  <si>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</si>
  <si>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</si>
  <si>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</si>
  <si>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</si>
  <si>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</si>
  <si>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</si>
  <si>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</si>
  <si>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</si>
  <si>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</si>
  <si>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</si>
  <si>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</si>
  <si>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</si>
  <si>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</si>
  <si>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</si>
  <si>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</si>
  <si>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</si>
  <si>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</si>
  <si>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</si>
  <si>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</si>
  <si>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</si>
  <si>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</si>
  <si>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</si>
  <si>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</si>
  <si>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</si>
  <si>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</si>
  <si>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</si>
  <si>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</si>
  <si>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</si>
  <si>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</si>
  <si>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</si>
  <si>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</si>
  <si>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</si>
  <si>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</si>
  <si>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</si>
  <si>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</si>
  <si>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</si>
  <si>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</si>
  <si>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</si>
  <si>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</si>
  <si>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</si>
  <si>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</si>
  <si>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</si>
  <si>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</si>
  <si>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</si>
  <si>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</si>
  <si>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</si>
  <si>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</si>
  <si>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</si>
  <si>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</si>
  <si>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</si>
  <si>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</si>
  <si>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</si>
  <si>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</si>
  <si>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</si>
  <si>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</si>
  <si>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</si>
  <si>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</si>
  <si>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</si>
  <si>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</si>
  <si>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</si>
  <si>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</si>
  <si>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</si>
  <si>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</si>
  <si>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</si>
  <si>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</si>
  <si>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</si>
  <si>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</si>
  <si>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</si>
  <si>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</si>
  <si>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</si>
  <si>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</si>
  <si>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</si>
  <si>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</si>
  <si>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</si>
  <si>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</si>
  <si>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</si>
  <si>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</si>
  <si>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</si>
  <si>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</si>
  <si>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</si>
  <si>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</si>
  <si>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</si>
  <si>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</si>
  <si>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</si>
  <si>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</si>
  <si>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</si>
  <si>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</si>
  <si>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</si>
  <si>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</si>
  <si>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</si>
  <si>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</si>
  <si>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</si>
  <si>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</si>
  <si>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</si>
  <si>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</si>
  <si>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</si>
  <si>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</si>
  <si>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</si>
  <si>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</si>
  <si>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</si>
  <si>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</si>
  <si>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</si>
  <si>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</si>
  <si>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</si>
  <si>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</si>
  <si>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</si>
  <si>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</si>
  <si>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</si>
  <si>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</si>
  <si>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</si>
  <si>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</si>
  <si>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</si>
  <si>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</si>
  <si>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</si>
  <si>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</si>
  <si>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</si>
  <si>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</si>
  <si>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</si>
  <si>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</si>
  <si>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</si>
  <si>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</si>
  <si>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</si>
  <si>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</si>
  <si>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</si>
  <si>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</si>
  <si>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</si>
  <si>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</si>
  <si>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</si>
  <si>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</si>
  <si>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</si>
  <si>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</si>
  <si>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</si>
  <si>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</si>
  <si>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</si>
  <si>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</si>
  <si>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</si>
  <si>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</si>
  <si>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</si>
  <si>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</si>
  <si>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</si>
  <si>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</si>
  <si>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</si>
  <si>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</si>
  <si>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</si>
  <si>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</si>
  <si>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</si>
  <si>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</si>
  <si>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</si>
  <si>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</si>
  <si>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</si>
  <si>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</si>
  <si>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</si>
  <si>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</si>
  <si>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</si>
  <si>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</si>
  <si>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</si>
  <si>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</si>
  <si>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</si>
  <si>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</si>
  <si>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</si>
  <si>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</si>
  <si>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</si>
  <si>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</si>
  <si>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</si>
  <si>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</si>
  <si>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</si>
  <si>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</si>
  <si>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</si>
  <si>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</si>
  <si>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</si>
  <si>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</si>
  <si>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</si>
  <si>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</si>
  <si>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</si>
  <si>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</si>
  <si>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</si>
  <si>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</si>
  <si>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</si>
  <si>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</si>
  <si>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</si>
  <si>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</si>
  <si>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</si>
  <si>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</si>
  <si>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</si>
  <si>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</si>
  <si>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</si>
  <si>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</si>
  <si>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</si>
  <si>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</si>
  <si>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</si>
  <si>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</si>
  <si>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</si>
  <si>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</si>
  <si>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</si>
  <si>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</si>
  <si>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</si>
  <si>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</si>
  <si>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</si>
  <si>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</si>
  <si>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</si>
  <si>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</si>
  <si>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</si>
  <si>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</si>
  <si>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</si>
  <si>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</si>
  <si>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</si>
  <si>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</si>
  <si>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</si>
  <si>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</si>
  <si>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</si>
  <si>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</si>
  <si>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</si>
  <si>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</si>
  <si>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</si>
  <si>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</si>
  <si>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</si>
  <si>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</si>
  <si>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</si>
  <si>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</si>
  <si>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</si>
  <si>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</si>
  <si>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</si>
  <si>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</si>
  <si>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</si>
  <si>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</si>
  <si>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</si>
  <si>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</si>
  <si>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</si>
  <si>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</si>
  <si>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</si>
  <si>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</si>
  <si>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</si>
  <si>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</si>
  <si>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</si>
  <si>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</si>
  <si>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</si>
  <si>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</si>
  <si>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</si>
  <si>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</si>
  <si>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</si>
  <si>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</si>
  <si>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</si>
  <si>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</si>
  <si>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</si>
  <si>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</si>
  <si>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</si>
  <si>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</si>
  <si>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</si>
  <si>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</si>
  <si>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</si>
  <si>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</si>
  <si>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</si>
  <si>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</si>
  <si>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</si>
  <si>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</si>
  <si>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</si>
  <si>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</si>
  <si>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</si>
  <si>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</si>
  <si>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</si>
  <si>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</si>
  <si>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</si>
  <si>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</si>
  <si>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</si>
  <si>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</si>
  <si>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</si>
  <si>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</si>
  <si>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</si>
  <si>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</si>
  <si>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</si>
  <si>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</si>
  <si>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</si>
  <si>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</si>
  <si>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</si>
  <si>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</si>
  <si>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</si>
  <si>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</si>
  <si>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</si>
  <si>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</si>
  <si>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</si>
  <si>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</si>
  <si>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</si>
  <si>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</si>
  <si>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</si>
  <si>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</si>
  <si>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</si>
  <si>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</si>
  <si>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</si>
  <si>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</si>
  <si>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</si>
  <si>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</si>
  <si>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</si>
  <si>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</si>
  <si>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</si>
  <si>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</si>
  <si>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</si>
  <si>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</si>
  <si>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</si>
  <si>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</si>
  <si>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</si>
  <si>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</si>
  <si>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</si>
  <si>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</si>
  <si>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</si>
  <si>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</si>
  <si>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</si>
  <si>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</si>
  <si>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</si>
  <si>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</si>
  <si>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</si>
  <si>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</si>
  <si>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</si>
  <si>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</si>
  <si>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</si>
  <si>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</si>
  <si>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</si>
  <si>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</si>
  <si>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</si>
  <si>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</si>
  <si>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</si>
  <si>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</si>
  <si>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</si>
  <si>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</si>
  <si>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</si>
  <si>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</si>
  <si>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</si>
  <si>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</si>
  <si>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</si>
  <si>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</si>
  <si>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</si>
  <si>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</si>
  <si>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</si>
  <si>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</si>
  <si>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</si>
  <si>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</si>
  <si>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</si>
  <si>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</si>
  <si>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</si>
  <si>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</si>
  <si>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</si>
  <si>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</si>
  <si>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</si>
  <si>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</si>
  <si>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</si>
  <si>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</si>
  <si>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</si>
  <si>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</si>
  <si>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</si>
  <si>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</si>
  <si>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</si>
  <si>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</si>
  <si>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</si>
  <si>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</si>
  <si>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</si>
  <si>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</si>
  <si>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</si>
  <si>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</si>
  <si>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</si>
  <si>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</si>
  <si>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</si>
  <si>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</si>
  <si>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</si>
  <si>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</si>
  <si>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</si>
  <si>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</si>
  <si>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</si>
  <si>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</si>
  <si>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</si>
  <si>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</si>
  <si>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</si>
  <si>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</si>
  <si>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</si>
  <si>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</si>
  <si>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</si>
  <si>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</si>
  <si>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</si>
  <si>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</si>
  <si>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</si>
  <si>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</si>
  <si>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</si>
  <si>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</si>
  <si>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</si>
  <si>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</si>
  <si>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</si>
  <si>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</si>
  <si>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</si>
  <si>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</si>
  <si>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</si>
  <si>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</si>
  <si>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</si>
  <si>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</si>
  <si>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</si>
  <si>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</si>
  <si>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</si>
  <si>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</si>
  <si>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</si>
  <si>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</si>
  <si>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</si>
  <si>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</si>
  <si>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</si>
  <si>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</si>
  <si>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</si>
  <si>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</si>
  <si>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</si>
  <si>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</si>
  <si>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</si>
  <si>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</si>
  <si>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</si>
  <si>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</si>
  <si>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</si>
  <si>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</si>
  <si>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</si>
  <si>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</si>
  <si>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</si>
  <si>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</si>
  <si>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</si>
  <si>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</si>
  <si>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</si>
  <si>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</si>
  <si>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</si>
  <si>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</si>
  <si>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</si>
  <si>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</si>
  <si>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</si>
  <si>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</si>
  <si>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</si>
  <si>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</si>
  <si>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</si>
  <si>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</si>
  <si>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</si>
  <si>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</si>
  <si>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</si>
  <si>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</si>
  <si>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</si>
  <si>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</si>
  <si>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</si>
  <si>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</si>
  <si>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</si>
  <si>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</si>
  <si>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</si>
  <si>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</si>
  <si>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</si>
  <si>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</si>
  <si>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</si>
  <si>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</si>
  <si>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</si>
  <si>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</si>
  <si>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</si>
  <si>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</si>
  <si>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</si>
  <si>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</si>
  <si>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</si>
  <si>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</si>
  <si>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</si>
  <si>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</si>
  <si>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</si>
  <si>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</si>
  <si>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</si>
  <si>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</si>
  <si>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</si>
  <si>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</si>
  <si>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</si>
  <si>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</si>
  <si>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</si>
  <si>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</si>
  <si>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</si>
  <si>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</si>
  <si>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</si>
  <si>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</si>
  <si>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</si>
  <si>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</si>
  <si>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</si>
  <si>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</si>
  <si>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</si>
  <si>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</si>
  <si>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</si>
  <si>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</si>
  <si>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</si>
  <si>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</si>
  <si>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</si>
  <si>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</si>
  <si>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</si>
  <si>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</si>
  <si>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</si>
  <si>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</si>
  <si>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</si>
  <si>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</si>
  <si>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</si>
  <si>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</si>
  <si>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</si>
  <si>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</si>
  <si>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</si>
  <si>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</si>
  <si>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</si>
  <si>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</si>
  <si>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</si>
  <si>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</si>
  <si>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</si>
  <si>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</si>
  <si>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</si>
  <si>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</si>
  <si>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</si>
  <si>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</si>
  <si>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</si>
  <si>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</si>
  <si>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</si>
  <si>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</si>
  <si>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</si>
  <si>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</si>
  <si>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</si>
  <si>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</si>
  <si>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</si>
  <si>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</si>
  <si>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</si>
  <si>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</si>
  <si>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</si>
  <si>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</si>
  <si>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</si>
  <si>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</si>
  <si>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</si>
  <si>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</si>
  <si>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</si>
  <si>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</si>
  <si>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</si>
  <si>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</si>
  <si>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</si>
  <si>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</si>
  <si>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</si>
  <si>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</si>
  <si>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</si>
  <si>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</si>
  <si>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</si>
  <si>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</si>
  <si>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</si>
  <si>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</si>
  <si>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</si>
  <si>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</si>
  <si>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</si>
  <si>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</si>
  <si>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</si>
  <si>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</si>
  <si>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</si>
  <si>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</si>
  <si>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</si>
  <si>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</si>
  <si>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</si>
  <si>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</si>
  <si>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</si>
  <si>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</si>
  <si>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</si>
  <si>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</si>
  <si>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</si>
  <si>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</si>
  <si>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</si>
  <si>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</si>
  <si>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</si>
  <si>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</si>
  <si>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</si>
  <si>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</si>
  <si>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</si>
  <si>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</si>
  <si>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</si>
  <si>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</si>
  <si>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</si>
  <si>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</si>
  <si>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</si>
  <si>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</si>
  <si>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</si>
  <si>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</si>
  <si>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</si>
  <si>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</si>
  <si>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</si>
  <si>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</si>
  <si>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</si>
  <si>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</si>
  <si>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</si>
  <si>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</si>
  <si>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</si>
  <si>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</si>
  <si>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</si>
  <si>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</si>
  <si>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</si>
  <si>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</si>
  <si>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</si>
  <si>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</si>
  <si>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</si>
  <si>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</si>
  <si>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</si>
  <si>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</si>
  <si>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</si>
  <si>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</si>
  <si>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</si>
  <si>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</si>
  <si>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</si>
  <si>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</si>
  <si>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</si>
  <si>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</si>
  <si>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</si>
  <si>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</si>
  <si>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</si>
  <si>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</si>
  <si>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</si>
  <si>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</si>
  <si>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</si>
  <si>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</si>
  <si>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</si>
  <si>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</si>
  <si>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</si>
  <si>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</si>
  <si>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</si>
  <si>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</si>
  <si>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</si>
  <si>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</si>
  <si>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</si>
  <si>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</si>
  <si>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</si>
  <si>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</si>
  <si>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</si>
  <si>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</si>
  <si>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</si>
  <si>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</si>
  <si>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</si>
  <si>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</si>
  <si>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</si>
  <si>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</si>
  <si>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</si>
  <si>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</si>
  <si>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</si>
  <si>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</si>
  <si>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</si>
  <si>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</si>
  <si>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</si>
  <si>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</si>
  <si>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</si>
  <si>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</si>
  <si>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</si>
  <si>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</si>
  <si>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</si>
  <si>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</si>
  <si>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</si>
  <si>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</si>
  <si>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</si>
  <si>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</si>
  <si>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</si>
  <si>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</si>
  <si>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</si>
  <si>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</si>
  <si>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</si>
  <si>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</si>
  <si>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</si>
  <si>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</si>
  <si>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</si>
  <si>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</si>
  <si>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</si>
  <si>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</si>
  <si>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</si>
  <si>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</si>
  <si>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</si>
  <si>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</si>
  <si>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</si>
  <si>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</si>
  <si>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</si>
  <si>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</si>
  <si>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</si>
  <si>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</si>
  <si>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</si>
  <si>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</si>
  <si>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</si>
  <si>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</si>
  <si>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</si>
  <si>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</si>
  <si>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</si>
  <si>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</si>
  <si>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</si>
  <si>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</si>
  <si>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</si>
  <si>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</si>
  <si>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</si>
  <si>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</si>
  <si>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</si>
  <si>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</si>
  <si>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</si>
  <si>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</si>
  <si>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</si>
  <si>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</si>
  <si>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</si>
  <si>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</si>
  <si>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</si>
  <si>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</si>
  <si>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</si>
  <si>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</si>
  <si>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</si>
  <si>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</si>
  <si>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</si>
  <si>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</si>
  <si>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</si>
  <si>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</si>
  <si>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</si>
  <si>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</si>
  <si>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</si>
  <si>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</si>
  <si>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</si>
  <si>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</si>
  <si>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</si>
  <si>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</si>
  <si>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</si>
  <si>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</si>
  <si>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</si>
  <si>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</si>
  <si>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</si>
  <si>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</si>
  <si>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</si>
  <si>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</si>
  <si>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</si>
  <si>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</si>
  <si>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</si>
  <si>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</si>
  <si>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</si>
  <si>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</si>
  <si>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</si>
  <si>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</si>
  <si>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</si>
  <si>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</si>
  <si>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</si>
  <si>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</si>
  <si>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</si>
  <si>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</si>
  <si>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</si>
  <si>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</si>
  <si>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</si>
  <si>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</si>
  <si>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</si>
  <si>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</si>
  <si>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</si>
  <si>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</si>
  <si>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</si>
  <si>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</si>
  <si>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</si>
  <si>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</si>
  <si>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</si>
  <si>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</si>
  <si>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</si>
  <si>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</si>
  <si>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</si>
  <si>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</si>
  <si>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</si>
  <si>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</si>
  <si>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</si>
  <si>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</si>
  <si>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</si>
  <si>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</si>
  <si>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</si>
  <si>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</si>
  <si>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</si>
  <si>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</si>
  <si>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</si>
  <si>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</si>
  <si>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</si>
  <si>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</si>
  <si>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</si>
  <si>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</si>
  <si>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</si>
  <si>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</si>
  <si>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</si>
  <si>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</si>
  <si>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</si>
  <si>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</si>
  <si>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</si>
  <si>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</si>
  <si>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</si>
  <si>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</si>
  <si>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</si>
  <si>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</si>
  <si>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</si>
  <si>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</si>
  <si>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</si>
  <si>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</si>
  <si>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</si>
  <si>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</si>
  <si>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</si>
  <si>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</si>
  <si>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</si>
  <si>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</si>
  <si>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</si>
  <si>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</si>
  <si>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</si>
  <si>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</si>
  <si>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</si>
  <si>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</si>
  <si>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</si>
  <si>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</si>
  <si>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</si>
  <si>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</si>
  <si>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</si>
  <si>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</si>
  <si>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</si>
  <si>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</si>
  <si>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</si>
  <si>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</si>
  <si>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</si>
  <si>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</si>
  <si>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</si>
  <si>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</si>
  <si>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</si>
  <si>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</si>
  <si>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</si>
  <si>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</si>
  <si>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</si>
  <si>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</si>
  <si>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</si>
  <si>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</si>
  <si>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</si>
  <si>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</si>
  <si>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</si>
  <si>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</si>
  <si>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</si>
  <si>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</si>
  <si>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</si>
  <si>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</si>
  <si>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</si>
  <si>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</si>
  <si>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</si>
  <si>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</si>
  <si>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</si>
  <si>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</si>
  <si>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</si>
  <si>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</si>
  <si>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</si>
  <si>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</si>
  <si>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</si>
  <si>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</si>
  <si>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</si>
  <si>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</si>
  <si>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</si>
  <si>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</si>
  <si>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</si>
  <si>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</si>
  <si>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</si>
  <si>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</si>
  <si>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</si>
  <si>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</si>
  <si>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</si>
  <si>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</si>
  <si>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</si>
  <si>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</si>
  <si>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</si>
  <si>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</si>
  <si>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</si>
  <si>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</si>
  <si>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</si>
  <si>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</si>
  <si>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</si>
  <si>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</si>
  <si>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</si>
  <si>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</si>
  <si>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</si>
  <si>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</si>
  <si>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</si>
  <si>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</si>
  <si>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</si>
  <si>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</si>
  <si>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</si>
  <si>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</si>
  <si>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</si>
  <si>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</si>
  <si>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</si>
  <si>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</si>
  <si>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</si>
  <si>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</si>
  <si>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</si>
  <si>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</si>
  <si>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</si>
  <si>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</si>
  <si>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</si>
  <si>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</si>
  <si>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</si>
  <si>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</si>
  <si>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</si>
  <si>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</si>
  <si>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</si>
  <si>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</si>
  <si>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</si>
  <si>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</si>
  <si>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</si>
  <si>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</si>
  <si>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</si>
  <si>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</si>
  <si>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</si>
  <si>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</si>
  <si>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</si>
  <si>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</si>
  <si>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</si>
  <si>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</si>
  <si>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</si>
  <si>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</si>
  <si>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</si>
  <si>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</si>
  <si>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</si>
  <si>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</si>
  <si>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</si>
  <si>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</si>
  <si>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</si>
  <si>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</si>
  <si>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</si>
  <si>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</si>
  <si>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</si>
  <si>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</si>
  <si>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</si>
  <si>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</si>
  <si>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</si>
  <si>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</si>
  <si>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</si>
  <si>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</si>
  <si>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</si>
  <si>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</si>
  <si>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</si>
  <si>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</si>
  <si>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</si>
  <si>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</si>
  <si>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</si>
  <si>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</si>
  <si>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</si>
  <si>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</si>
  <si>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</si>
  <si>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</si>
  <si>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</si>
  <si>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</si>
  <si>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</si>
  <si>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</si>
  <si>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</si>
  <si>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</si>
  <si>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</si>
  <si>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</si>
  <si>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</si>
  <si>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</si>
  <si>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</si>
  <si>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</si>
  <si>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</si>
  <si>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</si>
  <si>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</si>
  <si>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</si>
  <si>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</si>
  <si>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</si>
  <si>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</si>
  <si>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</si>
  <si>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</si>
  <si>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</si>
  <si>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</si>
  <si>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</si>
  <si>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</si>
  <si>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</si>
  <si>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</si>
  <si>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</si>
  <si>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</si>
  <si>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</si>
  <si>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</si>
  <si>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</si>
  <si>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</si>
  <si>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</si>
  <si>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</si>
  <si>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</si>
  <si>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</si>
  <si>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</si>
  <si>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</si>
  <si>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</si>
  <si>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</si>
  <si>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</si>
  <si>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</si>
  <si>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</si>
  <si>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</si>
  <si>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</si>
  <si>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</si>
  <si>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</si>
  <si>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</si>
  <si>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</si>
  <si>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</si>
  <si>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</si>
  <si>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</si>
  <si>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</si>
  <si>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</si>
  <si>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</si>
  <si>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</si>
  <si>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</si>
  <si>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</si>
  <si>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</si>
  <si>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</si>
  <si>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</si>
  <si>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</si>
  <si>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</si>
  <si>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</si>
  <si>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</si>
  <si>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</si>
  <si>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</si>
  <si>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</si>
  <si>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</si>
  <si>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</si>
  <si>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</si>
  <si>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</si>
  <si>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</si>
  <si>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</si>
  <si>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</si>
  <si>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</si>
  <si>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</si>
  <si>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</si>
  <si>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</si>
  <si>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</si>
  <si>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</si>
  <si>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</si>
  <si>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</si>
  <si>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</si>
  <si>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</si>
  <si>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</si>
  <si>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</si>
  <si>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</si>
  <si>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</si>
  <si>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</si>
  <si>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</si>
  <si>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</si>
  <si>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</si>
  <si>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</si>
  <si>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</si>
  <si>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</si>
  <si>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</si>
  <si>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</si>
  <si>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</si>
  <si>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</si>
  <si>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</si>
  <si>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</si>
  <si>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</si>
  <si>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</si>
  <si>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</si>
  <si>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</si>
  <si>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</si>
  <si>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</si>
  <si>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</si>
  <si>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</si>
  <si>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</si>
  <si>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</si>
  <si>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</si>
  <si>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</si>
  <si>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</si>
  <si>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</si>
  <si>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</si>
  <si>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</si>
  <si>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</si>
  <si>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</si>
  <si>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</si>
  <si>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</si>
  <si>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</si>
  <si>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</si>
  <si>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</si>
  <si>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</si>
  <si>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</si>
  <si>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</si>
  <si>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</si>
  <si>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</si>
  <si>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</si>
  <si>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</si>
  <si>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</si>
  <si>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</si>
  <si>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</si>
  <si>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</si>
  <si>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</si>
  <si>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</si>
  <si>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</si>
  <si>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</si>
  <si>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</si>
  <si>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</si>
  <si>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</si>
  <si>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</si>
  <si>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</si>
  <si>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</si>
  <si>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</si>
  <si>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</si>
  <si>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</si>
  <si>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</si>
  <si>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</si>
  <si>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</si>
  <si>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</si>
  <si>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</si>
  <si>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</si>
  <si>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</si>
  <si>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</si>
  <si>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</si>
  <si>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</si>
  <si>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</si>
  <si>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</si>
  <si>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</si>
  <si>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</si>
  <si>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</si>
  <si>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</si>
  <si>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</si>
  <si>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</si>
  <si>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</si>
  <si>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</si>
  <si>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</si>
  <si>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</si>
  <si>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</si>
  <si>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</si>
  <si>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</si>
  <si>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</si>
  <si>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</si>
  <si>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</si>
  <si>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</si>
  <si>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</si>
  <si>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</si>
  <si>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</si>
  <si>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</si>
  <si>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</si>
  <si>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</si>
  <si>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</si>
  <si>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</si>
  <si>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</si>
  <si>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</si>
  <si>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</si>
  <si>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</si>
  <si>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</si>
  <si>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</si>
  <si>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</si>
  <si>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</si>
  <si>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</si>
  <si>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</si>
  <si>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</si>
  <si>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</si>
  <si>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</si>
  <si>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</si>
  <si>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</si>
  <si>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</si>
  <si>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</si>
  <si>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</si>
  <si>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</si>
  <si>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</si>
  <si>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</si>
  <si>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</si>
  <si>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</si>
  <si>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</si>
  <si>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</si>
  <si>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</si>
  <si>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</si>
  <si>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</si>
  <si>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</si>
  <si>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</si>
  <si>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</si>
  <si>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</si>
  <si>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</si>
  <si>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</si>
  <si>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</si>
  <si>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</si>
  <si>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</si>
  <si>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</si>
  <si>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</si>
  <si>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</si>
  <si>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</si>
  <si>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</si>
  <si>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</si>
  <si>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</si>
  <si>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</si>
  <si>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</si>
  <si>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</si>
  <si>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</si>
  <si>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</si>
  <si>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</si>
  <si>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</si>
  <si>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</si>
  <si>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</si>
  <si>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</si>
  <si>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</si>
  <si>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</si>
  <si>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</si>
  <si>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</si>
  <si>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</si>
  <si>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</si>
  <si>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</si>
  <si>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</si>
  <si>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</si>
  <si>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</si>
  <si>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</si>
  <si>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</si>
  <si>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</si>
  <si>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</si>
  <si>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</si>
  <si>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</si>
  <si>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</si>
  <si>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</si>
  <si>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</si>
  <si>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</si>
  <si>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</si>
  <si>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</si>
  <si>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</si>
  <si>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</si>
  <si>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</si>
  <si>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</si>
  <si>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</si>
  <si>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</si>
  <si>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</si>
  <si>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</si>
  <si>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</si>
  <si>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</si>
  <si>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</si>
  <si>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</si>
  <si>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</si>
  <si>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</si>
  <si>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</si>
  <si>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</si>
  <si>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</si>
  <si>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</si>
  <si>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</si>
  <si>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</si>
  <si>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</si>
  <si>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</si>
  <si>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</si>
  <si>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</si>
  <si>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</si>
  <si>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</si>
  <si>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</si>
  <si>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</si>
  <si>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</si>
  <si>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</si>
  <si>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</si>
  <si>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</si>
  <si>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</si>
  <si>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</si>
  <si>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</si>
  <si>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</si>
  <si>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</si>
  <si>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</si>
  <si>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</si>
  <si>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</si>
  <si>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</si>
  <si>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</si>
  <si>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</si>
  <si>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</si>
  <si>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</si>
  <si>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</si>
  <si>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</si>
  <si>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</si>
  <si>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</si>
  <si>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</si>
  <si>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</si>
  <si>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</si>
  <si>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</si>
  <si>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</si>
  <si>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</si>
  <si>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</si>
  <si>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</si>
  <si>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</si>
  <si>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</si>
  <si>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</si>
  <si>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</si>
  <si>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</si>
  <si>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</si>
  <si>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</si>
  <si>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</si>
  <si>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</si>
  <si>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</si>
  <si>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</si>
  <si>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</si>
  <si>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</si>
  <si>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</si>
  <si>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</si>
  <si>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</si>
  <si>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</si>
  <si>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</si>
  <si>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</si>
  <si>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</si>
  <si>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</si>
  <si>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</si>
  <si>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</si>
  <si>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</si>
  <si>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</si>
  <si>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</si>
  <si>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</si>
  <si>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</si>
  <si>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</si>
  <si>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</si>
  <si>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</si>
  <si>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</si>
  <si>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</si>
  <si>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</si>
  <si>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</si>
  <si>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</si>
  <si>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</si>
  <si>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</si>
  <si>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</si>
  <si>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</si>
  <si>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</si>
  <si>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</si>
  <si>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</si>
  <si>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</si>
  <si>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</si>
  <si>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</si>
  <si>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</si>
  <si>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</si>
  <si>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</si>
  <si>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</si>
  <si>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</si>
  <si>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</si>
  <si>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</si>
  <si>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</si>
  <si>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</si>
  <si>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</si>
  <si>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</si>
  <si>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</si>
  <si>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</si>
  <si>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</si>
  <si>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</si>
  <si>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</si>
  <si>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</si>
  <si>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</si>
  <si>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</si>
  <si>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</si>
  <si>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</si>
  <si>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</si>
  <si>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</si>
  <si>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</si>
  <si>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</si>
  <si>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</si>
  <si>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</si>
  <si>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</si>
  <si>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</si>
  <si>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</si>
  <si>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</si>
  <si>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</si>
  <si>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</si>
  <si>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</si>
  <si>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</si>
  <si>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</si>
  <si>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</si>
  <si>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</si>
  <si>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</si>
  <si>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</si>
  <si>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</si>
  <si>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</si>
  <si>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</si>
  <si>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</si>
  <si>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</si>
  <si>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</si>
  <si>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</si>
  <si>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</si>
  <si>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</si>
  <si>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</si>
  <si>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</si>
  <si>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</si>
  <si>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</si>
  <si>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</si>
  <si>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</si>
  <si>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</si>
  <si>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</si>
  <si>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</si>
  <si>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</si>
  <si>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</si>
  <si>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</si>
  <si>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</si>
  <si>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</si>
  <si>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</si>
  <si>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</si>
  <si>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</si>
  <si>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</si>
  <si>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</si>
  <si>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</si>
  <si>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</si>
  <si>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</si>
  <si>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</si>
  <si>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</si>
  <si>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</si>
  <si>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</si>
  <si>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</si>
  <si>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</si>
  <si>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</si>
  <si>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</si>
  <si>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</si>
  <si>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</si>
  <si>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</si>
  <si>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</si>
  <si>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</si>
  <si>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</si>
  <si>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</si>
  <si>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</si>
  <si>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</si>
  <si>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</si>
  <si>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</si>
  <si>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</si>
  <si>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</si>
  <si>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</si>
  <si>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</si>
  <si>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</si>
  <si>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</si>
  <si>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</si>
  <si>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</si>
  <si>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</si>
  <si>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</si>
  <si>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</si>
  <si>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</si>
  <si>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</si>
  <si>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</si>
  <si>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</si>
  <si>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</si>
  <si>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</si>
  <si>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</si>
  <si>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</si>
  <si>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</si>
  <si>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</si>
  <si>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</si>
  <si>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</si>
  <si>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</si>
  <si>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</si>
  <si>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</si>
  <si>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</si>
  <si>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</si>
  <si>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</si>
  <si>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</si>
  <si>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</si>
  <si>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</si>
  <si>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</si>
  <si>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</si>
  <si>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</si>
  <si>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</si>
  <si>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</si>
  <si>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</si>
  <si>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</si>
  <si>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</si>
  <si>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</si>
  <si>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</si>
  <si>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</si>
  <si>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</si>
  <si>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</si>
  <si>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</si>
  <si>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</si>
  <si>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</si>
  <si>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</si>
  <si>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</si>
  <si>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</si>
  <si>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</si>
  <si>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</si>
  <si>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</si>
  <si>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</si>
  <si>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</si>
  <si>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</si>
  <si>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</si>
  <si>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</si>
  <si>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</si>
  <si>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</si>
  <si>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</si>
  <si>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</si>
  <si>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</si>
  <si>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</si>
  <si>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</si>
  <si>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</si>
  <si>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</si>
  <si>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</si>
  <si>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</si>
  <si>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</si>
  <si>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</si>
  <si>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</si>
  <si>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</si>
  <si>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</si>
  <si>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</si>
  <si>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</si>
  <si>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</si>
  <si>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</si>
  <si>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</si>
  <si>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</si>
  <si>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</si>
  <si>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</si>
  <si>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</si>
  <si>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</si>
  <si>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</si>
  <si>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</si>
  <si>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</si>
  <si>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</si>
  <si>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</si>
  <si>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</si>
  <si>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</si>
  <si>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</si>
  <si>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</si>
  <si>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</si>
  <si>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</si>
  <si>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</si>
  <si>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</si>
  <si>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</si>
  <si>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</si>
  <si>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</si>
  <si>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</si>
  <si>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</si>
  <si>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</si>
  <si>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</si>
  <si>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</si>
  <si>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</si>
  <si>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</si>
  <si>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</si>
  <si>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</si>
  <si>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</si>
  <si>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</si>
  <si>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</si>
  <si>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</si>
  <si>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</si>
  <si>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</si>
  <si>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</si>
  <si>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</si>
  <si>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</si>
  <si>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</si>
  <si>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</si>
  <si>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</si>
  <si>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</si>
  <si>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</si>
  <si>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</si>
  <si>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</si>
  <si>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</si>
  <si>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</si>
  <si>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</si>
  <si>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</si>
  <si>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</si>
  <si>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</si>
  <si>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</si>
  <si>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</si>
  <si>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</si>
  <si>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</si>
  <si>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</si>
  <si>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</si>
  <si>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</si>
  <si>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</si>
  <si>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</si>
  <si>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</si>
  <si>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</si>
  <si>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</si>
  <si>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</si>
  <si>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</si>
  <si>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</si>
  <si>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</si>
  <si>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</si>
  <si>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</si>
  <si>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</si>
  <si>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</si>
  <si>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</si>
  <si>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</si>
  <si>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</si>
  <si>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</si>
  <si>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</si>
  <si>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</si>
  <si>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</si>
  <si>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</si>
  <si>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</si>
  <si>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</si>
  <si>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</si>
  <si>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</si>
  <si>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</si>
  <si>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</si>
  <si>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</si>
  <si>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</si>
  <si>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</si>
  <si>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</si>
  <si>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</si>
  <si>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</si>
  <si>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</si>
  <si>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</si>
  <si>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</si>
  <si>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</si>
  <si>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</si>
  <si>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</si>
  <si>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</si>
  <si>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</si>
  <si>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</si>
  <si>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</si>
  <si>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</si>
  <si>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</si>
  <si>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</si>
  <si>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</si>
  <si>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</si>
  <si>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</si>
  <si>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</si>
  <si>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</si>
  <si>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</si>
  <si>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</si>
  <si>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</si>
  <si>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</si>
  <si>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</si>
  <si>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</si>
  <si>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</si>
  <si>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</si>
  <si>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</si>
  <si>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</si>
  <si>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</si>
  <si>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</si>
  <si>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</si>
  <si>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</si>
  <si>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</si>
  <si>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</si>
  <si>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</si>
  <si>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</si>
  <si>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</si>
  <si>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</si>
  <si>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</si>
  <si>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</si>
  <si>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</si>
  <si>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</si>
  <si>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</si>
  <si>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</si>
  <si>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</si>
  <si>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</si>
  <si>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</si>
  <si>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</si>
  <si>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</si>
  <si>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</si>
  <si>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</si>
  <si>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</si>
  <si>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</si>
  <si>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</si>
  <si>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</si>
  <si>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</si>
  <si>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</si>
  <si>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</si>
  <si>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</si>
  <si>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</si>
  <si>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</si>
  <si>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</si>
  <si>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</si>
  <si>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</si>
  <si>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</si>
  <si>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</si>
  <si>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</si>
  <si>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</si>
  <si>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</si>
  <si>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</si>
  <si>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</si>
  <si>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</si>
  <si>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</si>
  <si>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</si>
  <si>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</si>
  <si>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</si>
  <si>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</si>
  <si>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</si>
  <si>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</si>
  <si>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</si>
  <si>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</si>
  <si>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</si>
  <si>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</si>
  <si>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</si>
  <si>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</si>
  <si>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</si>
  <si>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</si>
  <si>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</si>
  <si>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</si>
  <si>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</si>
  <si>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</si>
  <si>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</si>
  <si>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</si>
  <si>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</si>
  <si>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</si>
  <si>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</si>
  <si>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</si>
  <si>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</si>
  <si>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</si>
  <si>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</si>
  <si>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</si>
  <si>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</si>
  <si>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</si>
  <si>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</si>
  <si>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</si>
  <si>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</si>
  <si>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</si>
  <si>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</si>
  <si>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</si>
  <si>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</si>
  <si>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</si>
  <si>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</si>
  <si>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</si>
  <si>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</si>
  <si>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</si>
  <si>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</si>
  <si>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</si>
  <si>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</si>
  <si>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</si>
  <si>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</si>
  <si>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</si>
  <si>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</si>
  <si>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</si>
  <si>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</si>
  <si>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</si>
  <si>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</si>
  <si>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</si>
  <si>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</si>
  <si>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</si>
  <si>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</si>
  <si>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</si>
  <si>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</si>
  <si>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</si>
  <si>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</si>
  <si>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</si>
  <si>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</si>
  <si>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</si>
  <si>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</si>
  <si>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</si>
  <si>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</si>
  <si>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</si>
  <si>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</si>
  <si>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</si>
  <si>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</si>
  <si>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</si>
  <si>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</si>
  <si>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</si>
  <si>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</si>
  <si>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</si>
  <si>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</si>
  <si>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</si>
  <si>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</si>
  <si>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</si>
  <si>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</si>
  <si>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</si>
  <si>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</si>
  <si>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</si>
  <si>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</si>
  <si>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</si>
  <si>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</si>
  <si>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</si>
  <si>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</si>
  <si>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</si>
  <si>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</si>
  <si>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</si>
  <si>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</si>
  <si>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</si>
  <si>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</si>
  <si>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</si>
  <si>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</si>
  <si>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</si>
  <si>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</si>
  <si>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</si>
  <si>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</si>
  <si>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</si>
  <si>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</si>
  <si>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</si>
  <si>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</si>
  <si>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</si>
  <si>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</si>
  <si>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</si>
  <si>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</si>
  <si>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</si>
  <si>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</si>
  <si>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</si>
  <si>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</si>
  <si>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</si>
  <si>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</si>
  <si>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</si>
  <si>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</si>
  <si>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</si>
  <si>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</si>
  <si>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</si>
  <si>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</si>
  <si>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</si>
  <si>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</si>
  <si>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</si>
  <si>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</si>
  <si>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</si>
  <si>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</si>
  <si>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</si>
  <si>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</si>
  <si>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</si>
  <si>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</si>
  <si>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</si>
  <si>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</si>
  <si>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</si>
  <si>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</si>
  <si>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</si>
  <si>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</si>
  <si>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</si>
  <si>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</si>
  <si>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</si>
  <si>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</si>
  <si>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</si>
  <si>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</si>
  <si>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</si>
  <si>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</si>
  <si>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</si>
  <si>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</si>
  <si>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</si>
  <si>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</si>
  <si>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</si>
  <si>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</si>
  <si>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</si>
  <si>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</si>
  <si>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</si>
  <si>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</si>
  <si>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</si>
  <si>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</si>
  <si>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</si>
  <si>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</si>
  <si>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</si>
  <si>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</si>
  <si>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</si>
  <si>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</si>
  <si>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</si>
  <si>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</si>
  <si>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</si>
  <si>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</si>
  <si>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</si>
  <si>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</si>
  <si>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</si>
  <si>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</si>
  <si>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</si>
  <si>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</si>
  <si>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</si>
  <si>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</si>
  <si>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</si>
  <si>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</si>
  <si>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</si>
  <si>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</si>
  <si>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</si>
  <si>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</si>
  <si>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</si>
  <si>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</si>
  <si>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</si>
  <si>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</si>
  <si>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</si>
  <si>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</si>
  <si>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</si>
  <si>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</si>
  <si>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</si>
  <si>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</si>
  <si>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</si>
  <si>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</si>
  <si>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</si>
  <si>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</si>
  <si>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</si>
  <si>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</si>
  <si>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</si>
  <si>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</si>
  <si>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</si>
  <si>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</si>
  <si>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</si>
  <si>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</si>
  <si>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</si>
  <si>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</si>
  <si>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</si>
  <si>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</si>
  <si>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</si>
  <si>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</si>
  <si>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</si>
  <si>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</si>
  <si>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</si>
  <si>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</si>
  <si>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</si>
  <si>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</si>
  <si>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</si>
  <si>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</si>
  <si>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</si>
  <si>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</si>
  <si>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</si>
  <si>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</si>
  <si>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</si>
  <si>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</si>
  <si>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</si>
  <si>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</si>
  <si>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</si>
  <si>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</si>
  <si>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</si>
  <si>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</si>
  <si>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</si>
  <si>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</si>
  <si>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</si>
  <si>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</si>
  <si>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</si>
  <si>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</si>
  <si>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</si>
  <si>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</si>
  <si>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</si>
  <si>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</si>
  <si>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</si>
  <si>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</si>
  <si>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</si>
  <si>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</si>
  <si>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</si>
  <si>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</si>
  <si>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</si>
  <si>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</si>
  <si>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</si>
  <si>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</si>
  <si>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</si>
  <si>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</si>
  <si>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</si>
  <si>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</si>
  <si>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</si>
  <si>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</si>
  <si>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</si>
  <si>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</si>
  <si>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</si>
  <si>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</si>
  <si>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</si>
  <si>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</si>
  <si>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</si>
  <si>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</si>
  <si>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</si>
  <si>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</si>
  <si>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</si>
  <si>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</si>
  <si>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</si>
  <si>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</si>
  <si>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</si>
  <si>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</si>
  <si>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</si>
  <si>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</si>
  <si>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</si>
  <si>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</si>
  <si>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</si>
  <si>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</si>
  <si>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</si>
  <si>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</si>
  <si>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</si>
  <si>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</si>
  <si>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</si>
  <si>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</si>
  <si>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</si>
  <si>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</si>
  <si>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</si>
  <si>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</si>
  <si>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</si>
  <si>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</si>
  <si>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</si>
  <si>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</si>
  <si>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</si>
  <si>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</si>
  <si>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</si>
  <si>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</si>
  <si>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</si>
  <si>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</si>
  <si>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</si>
  <si>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</si>
  <si>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</si>
  <si>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</si>
  <si>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</si>
  <si>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</si>
  <si>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</si>
  <si>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</si>
  <si>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</si>
  <si>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</si>
  <si>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</si>
  <si>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</si>
  <si>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</si>
  <si>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</si>
  <si>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</si>
  <si>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</si>
  <si>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</si>
  <si>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</si>
  <si>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</si>
  <si>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</si>
  <si>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</si>
  <si>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</si>
  <si>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</si>
  <si>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</si>
  <si>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</si>
  <si>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</si>
  <si>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</si>
  <si>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</si>
  <si>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</si>
  <si>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</si>
  <si>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</si>
  <si>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</si>
  <si>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</si>
  <si>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</si>
  <si>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</si>
  <si>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</si>
  <si>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</si>
  <si>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</si>
  <si>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</si>
  <si>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</si>
  <si>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</si>
  <si>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</si>
  <si>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</si>
  <si>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</si>
  <si>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</si>
  <si>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</si>
  <si>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</si>
  <si>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</si>
  <si>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</si>
  <si>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</si>
  <si>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</si>
  <si>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</si>
  <si>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</si>
  <si>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</si>
  <si>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</si>
  <si>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</si>
  <si>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</si>
  <si>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</si>
  <si>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</si>
  <si>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</si>
  <si>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</si>
  <si>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</si>
  <si>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</si>
  <si>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</si>
  <si>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</si>
  <si>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</si>
  <si>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</si>
  <si>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</si>
  <si>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</si>
  <si>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</si>
  <si>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</si>
  <si>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</si>
  <si>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</si>
  <si>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</si>
  <si>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</si>
  <si>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</si>
  <si>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</si>
  <si>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</si>
  <si>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</si>
  <si>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</si>
  <si>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</si>
  <si>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</si>
  <si>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</si>
  <si>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</si>
  <si>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</si>
  <si>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</si>
  <si>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</si>
  <si>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</si>
  <si>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</si>
  <si>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</si>
  <si>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</si>
  <si>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</si>
  <si>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</si>
  <si>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</si>
  <si>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</si>
  <si>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</si>
  <si>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</si>
  <si>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</si>
  <si>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</si>
  <si>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</si>
  <si>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</si>
  <si>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</si>
  <si>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</si>
  <si>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</si>
  <si>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</si>
  <si>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</si>
  <si>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</si>
  <si>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</si>
  <si>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</si>
  <si>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</si>
  <si>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</si>
  <si>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</si>
  <si>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</si>
  <si>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</si>
  <si>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</si>
  <si>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</si>
  <si>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</si>
  <si>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</si>
  <si>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</si>
  <si>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</si>
  <si>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</si>
  <si>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</si>
  <si>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</si>
  <si>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</si>
  <si>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</si>
  <si>
    <t xml:space="preserve">ETA 70 min </t>
  </si>
  <si>
    <t>Team will check after finish site ARF0308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</si>
</sst>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321.49233333333541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3.7460648149135523E-2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45984.440759259262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45984.440759259262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45984.440759259262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45984.440759259262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45984.440759259262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45984.440759259262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45984.440759259262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45984.440759259262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45984.440759259262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45984.440759259262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45984.440759259262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45984.440759259262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45984.440759259262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45984.440759259262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45984.440759259262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45984.440759259262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45984.440759259262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45984.440759259262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45984.440759259262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45984.440759259262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45984.440759259262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45984.440759259262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45984.440759259262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45984.440759259262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45984.440759259262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45984.440759259262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45984.440759259262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45984.440759259262</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45984.440759259262</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45984.440759259262</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159.44092129630008</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6.4671296298911329E-2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5.3340277780080214E-2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45984.440759259262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45984.440759259262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45984.440759259262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45984.440759259262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45984.440759259262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45984.440759259262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45984.440759259262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45984.440759259262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45984.440759259262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45984.440759259262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45984.440759259262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45984.440759259262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45984.440759259262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45984.440759259262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45984.440759259262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45984.440759259262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45984.440759259262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45984.440759259262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45984.440759259262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45984.440759259262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45984.440759259262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45984.440759259262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45984.440759259262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45984.440759259262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45984.440759259262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45984.440759259262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45984.440759259262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45984.440759259262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45984.440759259262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45984.440759259262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45984.440759259262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45984.440759259262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45984.440759259262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45984.440759259262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45984.440759259262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45984.440759259262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45984.440759259262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45984.440759259262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45984.440759259262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45984.440759259262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45984.440759259262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45984.440759259262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45984.440759259262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45984.440759259262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45984.440759259262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45984.440759259262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45984.440759259262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45984.440759259262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45984.440759259262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45984.440759259262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45984.440759259262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45984.440759259262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45984.440759259262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45984.440759259262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45984.440759259262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45984.440759259262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45984.440759259262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45984.440759259262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45984.440759259262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45984.440759259262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45984.440759259262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45984.440759259262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45984.440759259262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45984.440759259262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45984.440759259262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45984.440759259262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45984.440759259262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45984.440759259262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45984.440759259262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45984.440759259262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45984.440759259262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45984.440759259262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45984.440759259262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45984.440759259262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45984.440759259262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45984.440759259262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45984.440759259262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45984.440759259262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45984.440759259262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45984.440759259262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45984.440759259262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45984.440759259262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45984.440759259262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45984.440759259262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45984.440759259262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45984.440759259262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45984.440759259262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45984.440759259262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45984.440759259262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45984.440759259262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45984.440759259262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45984.440759259262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45984.440759259262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45984.440759259262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45984.440759259262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45984.440759259262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45984.440759259262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45984.440759259262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45984.440759259262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45984.440759259262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45984.440759259262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45984.440759259262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45984.440759259262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45984.440759259262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45984.440759259262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45984.440759259262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45984.440759259262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45984.440759259262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45984.440759259262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45984.440759259262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45984.440759259262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45984.440759259262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45984.440759259262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45984.440759259262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45984.440759259262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45984.440759259262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45984.440759259262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45984.440759259262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45984.440759259262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45984.440759259262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45984.440759259262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45984.440759259262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45984.440759259262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45984.440759259262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45984.440759259262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45984.440759259262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45984.440759259262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45984.440759259262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45984.440759259262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45984.440759259262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45984.440759259262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45984.440759259262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45984.440759259262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45984.440759259262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45984.440759259262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45984.440759259262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45984.440759259262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45984.440759259262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45984.440759259262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45984.440759259262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45984.440759259262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45984.440759259262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45984.440759259262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45984.440759259262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45984.440759259262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45984.440759259262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45984.440759259262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45984.440759259262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45984.440759259262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45984.440759259262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45984.440759259262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45984.440759259262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45984.440759259262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45984.440759259262</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45984.440759259262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45984.440759259262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45984.440759259262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45984.440759259262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45984.440759259262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45984.440759259262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45984.440759259262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45984.440759259262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45984.440759259262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45984.440759259262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45984.440759259262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45984.440759259262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45984.440759259262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45984.440759259262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45984.440759259262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45984.440759259262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45984.440759259262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45984.440759259262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45984.440759259262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45984.440759259262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45984.440759259262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45984.440759259262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45984.440759259262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45984.440759259262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45984.440759259262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45984.440759259262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45984.440759259262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45984.440759259262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45984.440759259262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45984.440759259262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45984.440759259262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45984.440759259262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45984.440759259262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45984.440759259262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45984.440759259262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45984.440759259262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45984.440759259262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45984.440759259262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45984.440759259262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45984.440759259262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45984.440759259262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45984.440759259262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45984.440759259262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45984.440759259262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45984.440759259262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45984.440759259262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45984.440759259262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45984.440759259262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45984.440759259262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45984.440759259262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45984.440759259262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45984.440759259262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45984.440759259262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45984.440759259262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45984.440759259262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45984.440759259262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45984.440759259262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45984.440759259262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45984.440759259262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45984.440759259262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45984.440759259262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45984.440759259262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45984.440759259262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45984.440759259262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45984.440759259262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45984.440759259262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45984.440759259262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45984.440759259262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45984.440759259262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45984.440759259262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45984.440759259262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45984.440759259262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45984.440759259262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45984.440759259262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45984.440759259262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45984.440759259262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45984.440759259262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45984.440759259262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45984.440759259262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45984.440759259262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45984.440759259262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45984.440759259262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45984.440759259262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45984.440759259262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45984.440759259262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45984.440759259262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45984.440759259262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45984.440759259262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45984.440759259262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45984.440759259262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45984.440759259262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45984.440759259262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45984.440759259262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45984.440759259262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45984.440759259262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45984.440759259262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45984.440759259262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45984.440759259262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45984.440759259262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45984.440759259262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45984.440759259262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45984.440759259262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45984.440759259262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45984.440759259262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45984.440759259262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45984.440759259262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45984.440759259262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45984.440759259262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45984.440759259262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45984.440759259262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45984.440759259262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45984.440759259262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45984.440759259262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45984.440759259262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45984.440759259262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45984.440759259262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45984.440759259262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45984.440759259262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45984.440759259262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45984.440759259262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45984.440759259262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45984.440759259262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45984.440759259262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45984.440759259262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45984.440759259262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45984.440759259262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45984.440759259262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45984.440759259262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45984.440759259262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45984.440759259262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45984.440759259262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45984.440759259262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45984.440759259262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45984.440759259262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45984.440759259262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45984.440759259262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45984.440759259262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45984.440759259262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45984.440759259262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45984.440759259262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45984.440759259262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45984.440759259262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45984.440759259262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45984.440759259262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45984.440759259262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45984.440759259262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45984.440759259262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45984.440759259262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45984.440759259262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45984.440759259262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45984.440759259262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45984.440759259262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45984.440759259262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45984.440759259262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45984.440759259262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45984.440759259262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45984.440759259262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45984.440759259262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45984.440759259262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45984.440759259262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45984.440759259262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45984.440759259262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45984.440759259262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45984.440759259262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45984.440759259262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45984.440759259262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45984.440759259262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45984.440759259262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45984.440759259262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45984.440759259262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45984.440759259262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45984.440759259262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45984.440759259262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45984.440759259262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45984.440759259262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45984.440759259262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45984.440759259262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45984.440759259262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45984.440759259262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45984.440759259262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45984.440759259262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45984.440759259262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45984.440759259262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45984.440759259262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45984.440759259262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45984.440759259262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45984.440759259262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45984.440759259262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45984.440759259262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45984.440759259262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45984.440759259262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45984.440759259262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45984.440759259262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45984.440759259262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45984.440759259262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45984.440759259262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45984.440759259262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45984.440759259262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45984.440759259262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45984.440759259262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45984.440759259262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45984.440759259262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45984.440759259262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45984.440759259262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45984.440759259262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45984.440759259262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45984.440759259262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45984.440759259262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45984.440759259262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45984.440759259262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45984.440759259262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45984.440759259262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45984.440759259262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45984.440759259262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45984.440759259262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45984.440759259262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45984.440759259262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45984.440759259262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45984.440759259262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45984.440759259262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45984.440759259262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45984.440759259262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45984.440759259262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45984.440759259262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45984.440759259262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45984.440759259262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45984.440759259262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45984.440759259262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45984.440759259262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45984.440759259262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45984.440759259262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45984.440759259262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45984.440759259262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45984.440759259262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45984.440759259262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45984.440759259262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45984.440759259262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45984.440759259262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45984.440759259262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45984.440759259262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45984.440759259262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45984.440759259262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45984.440759259262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45984.440759259262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45984.440759259262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45984.440759259262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45984.440759259262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45984.440759259262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45984.440759259262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45984.440759259262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45984.440759259262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45984.440759259262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45984.440759259262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45984.440759259262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45984.440759259262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45984.440759259262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45984.440759259262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45984.440759259262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45984.440759259262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45984.440759259262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45984.440759259262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45984.440759259262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45984.440759259262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45984.440759259262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45984.440759259262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45984.440759259262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45984.440759259262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45984.440759259262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45984.440759259262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45984.440759259262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45984.440759259262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45984.440759259262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45984.440759259262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45984.440759259262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45984.440759259262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45984.440759259262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45984.440759259262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45984.440759259262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45984.440759259262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45984.440759259262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45984.440759259262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45984.440759259262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45984.440759259262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45984.440759259262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45984.440759259262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45984.440759259262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45984.440759259262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45984.440759259262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45984.440759259262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45984.440759259262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45984.440759259262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45984.440759259262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45984.440759259262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45984.440759259262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45984.440759259262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45984.440759259262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45984.440759259262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45984.440759259262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45984.440759259262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45984.440759259262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45984.440759259262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45984.440759259262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45984.440759259262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45984.440759259262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45984.440759259262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45984.440759259262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45984.440759259262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45984.440759259262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45984.440759259262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45984.440759259262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45984.440759259262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45984.440759259262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45984.440759259262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45984.440759259262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45984.440759259262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45984.440759259262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45984.440759259262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45984.440759259262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45984.440759259262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45984.440759259262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45984.440759259262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45984.440759259262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45984.440759259262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45984.440759259262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45984.440759259262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45984.440759259262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45984.440759259262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45984.440759259262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45984.440759259262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45984.440759259262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45984.440759259262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45984.440759259262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45984.440759259262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45984.440759259262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45984.440759259262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45984.440759259262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45984.440759259262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45984.440759259262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45984.440759259262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45984.440759259262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45984.440759259262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45984.440759259262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45984.440759259262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45984.440759259262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45984.440759259262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45984.440759259262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45984.440759259262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45984.440759259262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45984.440759259262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45984.440759259262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45984.440759259262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45984.440759259262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45984.440759259262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45984.440759259262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45984.440759259262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45984.440759259262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45984.440759259262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45984.440759259262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45984.440759259262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45984.440759259262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45984.440759259262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45984.440759259262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45984.440759259262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45984.440759259262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45984.440759259262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45984.440759259262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45984.440759259262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45984.440759259262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45984.440759259262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45984.440759259262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45984.440759259262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45984.440759259262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45984.440759259262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45984.440759259262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45984.440759259262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45984.440759259262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45984.440759259262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45984.440759259262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45984.440759259262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45984.440759259262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45984.440759259262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45984.440759259262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45984.440759259262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45984.440759259262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45984.440759259262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45984.440759259262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45984.440759259262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45984.440759259262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45984.440759259262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45984.440759259262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45984.440759259262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45984.440759259262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45984.440759259262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45984.440759259262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45984.440759259262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45984.440759259262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45984.440759259262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45984.440759259262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45984.440759259262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45984.440759259262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45984.440759259262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45984.440759259262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45984.440759259262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45984.440759259262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45984.440759259262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45984.440759259262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45984.440759259262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45984.440759259262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45984.440759259262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45984.440759259262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45984.440759259262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45984.440759259262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45984.440759259262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45984.440759259262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45984.440759259262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45984.440759259262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45984.440759259262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45984.440759259262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45984.440759259262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45984.440759259262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45984.440759259262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45984.440759259262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45984.440759259262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45984.440759259262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45984.440759259262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45984.440759259262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45984.440759259262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45984.440759259262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45984.440759259262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45984.440759259262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45984.440759259262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45984.440759259262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45984.440759259262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45984.440759259262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45984.440759259262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45984.440759259262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45984.440759259262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45984.440759259262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45984.440759259262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45984.440759259262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45984.440759259262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45984.440759259262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45984.440759259262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45984.440759259262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45984.440759259262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45984.440759259262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45984.440759259262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45984.440759259262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45984.440759259262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45984.440759259262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45984.440759259262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45984.440759259262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45984.440759259262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45984.440759259262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45984.440759259262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45984.440759259262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45984.440759259262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45984.440759259262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45984.440759259262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45984.440759259262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45984.440759259262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45984.440759259262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45984.440759259262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45984.440759259262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45984.440759259262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45984.440759259262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45984.440759259262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45984.440759259262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45984.440759259262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45984.440759259262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45984.440759259262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45984.440759259262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45984.440759259262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45984.440759259262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45984.440759259262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45984.440759259262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45984.440759259262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45984.440759259262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45984.440759259262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45984.440759259262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45984.440759259262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45984.440759259262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45984.440759259262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45984.440759259262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45984.440759259262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45984.440759259262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45984.440759259262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45984.440759259262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45984.440759259262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45984.440759259262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45984.440759259262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45984.440759259262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45984.440759259262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45984.440759259262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45984.440759259262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45984.440759259262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45984.440759259262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45984.440759259262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45984.440759259262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45984.440759259262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45984.440759259262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45984.440759259262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45984.440759259262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45984.440759259262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45984.440759259262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45984.440759259262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45984.440759259262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45984.440759259262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45984.440759259262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45984.440759259262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45984.440759259262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45984.440759259262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45984.440759259262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45984.440759259262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45984.440759259262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45984.440759259262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45984.440759259262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45984.440759259262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45984.440759259262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45984.440759259262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45984.440759259262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45984.440759259262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45984.440759259262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45984.440759259262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45984.440759259262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45984.440759259262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45984.440759259262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45984.440759259262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45984.440759259262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45984.440759259262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45984.440759259262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45984.440759259262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45984.440759259262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45984.440759259262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45984.440759259262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45984.440759259262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45984.440759259262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45984.440759259262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45984.440759259262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45984.440759259262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45984.440759259262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45984.440759259262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45984.440759259262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45984.440759259262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45984.440759259262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45984.440759259262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45984.440759259262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45984.440759259262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45984.440759259262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45984.440759259262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45984.440759259262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45984.440759259262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45984.440759259262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45984.440759259262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45984.440759259262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45984.440759259262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45984.440759259262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45984.440759259262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45984.440759259262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45984.440759259262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45984.440759259262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45984.440759259262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45984.440759259262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45984.440759259262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45984.440759259262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45984.440759259262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45984.440759259262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45984.440759259262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45984.440759259262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45984.440759259262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45984.440759259262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45984.440759259262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45984.440759259262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45984.440759259262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45984.440759259262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45984.440759259262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45984.440759259262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45984.440759259262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45984.440759259262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45984.440759259262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45984.440759259262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45984.440759259262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45984.440759259262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45984.440759259262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45984.440759259262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45984.440759259262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45984.440759259262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45984.440759259262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45984.440759259262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45984.440759259262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45984.440759259262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45984.440759259262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45984.440759259262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45984.440759259262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45984.440759259262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45984.440759259262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45984.440759259262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45984.440759259262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45984.440759259262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45984.440759259262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45984.440759259262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45984.440759259262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45984.440759259262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45984.440759259262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45984.440759259262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45984.440759259262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45984.440759259262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45984.440759259262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45984.440759259262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45984.440759259262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45984.440759259262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45984.440759259262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45984.440759259262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45984.440759259262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45984.440759259262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45984.440759259262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45984.440759259262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45984.440759259262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45984.440759259262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45984.440759259262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45984.440759259262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45984.440759259262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45984.440759259262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45984.440759259262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45984.440759259262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45984.440759259262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45984.440759259262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45984.440759259262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45984.440759259262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45984.440759259262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45984.440759259262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45984.440759259262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45984.440759259262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45984.440759259262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45984.440759259262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45984.440759259262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45984.440759259262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45984.440759259262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45984.440759259262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45984.440759259262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45984.440759259262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45984.440759259262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45984.440759259262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45984.440759259262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45984.440759259262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45984.440759259262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45984.440759259262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45984.440759259262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45984.440759259262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45984.440759259262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45984.440759259262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45984.440759259262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45984.440759259262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45984.440759259262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45984.440759259262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45984.440759259262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45984.440759259262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45984.440759259262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45984.440759259262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45984.440759259262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45984.440759259262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45984.440759259262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45984.440759259262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45984.440759259262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45984.440759259262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45984.440759259262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45984.440759259262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45984.440759259262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45984.440759259262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45984.440759259262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45984.440759259262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45984.440759259262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45984.440759259262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45984.440759259262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45984.440759259262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45984.440759259262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45984.440759259262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45984.440759259262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45984.440759259262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45984.440759259262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45984.440759259262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45984.440759259262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45984.440759259262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45984.440759259262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45984.440759259262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45984.440759259262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45984.440759259262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45984.440759259262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45984.440759259262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45984.440759259262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45984.440759259262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45984.440759259262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45984.440759259262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45984.440759259262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45984.440759259262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45984.440759259262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45984.440759259262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45984.440759259262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45984.440759259262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45984.440759259262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45984.440759259262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45984.440759259262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45984.440759259262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45984.440759259262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45984.440759259262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45984.440759259262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45984.440759259262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45984.440759259262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45984.440759259262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45984.440759259262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45984.440759259262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45984.440759259262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45984.440759259262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45984.440759259262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45984.440759259262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45984.440759259262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45984.440759259262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45984.440759259262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45984.440759259262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45984.440759259262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45984.440759259262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45984.440759259262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45984.440759259262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45984.440759259262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45984.440759259262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45984.440759259262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45984.440759259262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45984.440759259262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45984.440759259262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45984.440759259262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45984.440759259262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45984.440759259262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45984.440759259262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45984.440759259262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45984.440759259262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45984.440759259262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45984.440759259262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45984.440759259262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45984.440759259262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45984.440759259262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45984.440759259262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45984.440759259262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45984.440759259262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45984.440759259262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45984.440759259262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45984.440759259262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45984.440759259262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45984.440759259262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45984.440759259262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45984.440759259262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45984.440759259262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45984.440759259262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45984.440759259262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45984.440759259262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45984.440759259262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45984.440759259262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45984.440759259262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45984.440759259262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45984.440759259262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45984.440759259262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45984.440759259262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45984.440759259262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45984.440759259262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45984.440759259262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45984.440759259262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45984.440759259262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45984.440759259262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45984.440759259262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45984.440759259262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45984.440759259262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45984.440759259262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45984.440759259262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45984.440759259262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45984.440759259262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45984.440759259262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45984.440759259262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45984.440759259262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45984.440759259262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45984.440759259262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45984.440759259262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45984.440759259262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45984.440759259262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45984.440759259262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45984.440759259262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45984.440759259262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45984.440759259262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45984.440759259262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45984.440759259262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45984.440759259262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45984.440759259262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45984.440759259262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45984.440759259262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45984.440759259262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45984.440759259262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45984.440759259262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45984.440759259262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45984.440759259262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45984.440759259262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45984.440759259262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45984.440759259262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45984.440759259262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45984.440759259262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45984.440759259262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45984.440759259262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45984.440759259262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45984.440759259262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45984.440759259262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45984.440759259262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45984.440759259262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45984.440759259262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45984.440759259262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45984.440759259262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45984.440759259262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45984.440759259262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45984.440759259262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45984.440759259262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45984.440759259262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45984.440759259262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45984.440759259262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45984.440759259262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45984.440759259262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45984.440759259262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45984.440759259262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45984.440759259262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45984.440759259262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45984.440759259262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45984.440759259262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45984.440759259262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45984.440759259262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45984.440759259262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45984.440759259262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45984.440759259262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45984.440759259262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45984.440759259262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45984.440759259262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45984.440759259262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45984.440759259262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45984.440759259262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45984.440759259262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45984.440759259262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45984.440759259262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45984.440759259262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45984.440759259262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45984.440759259262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45984.440759259262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45984.440759259262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45984.440759259262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45984.440759259262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45984.440759259262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45984.440759259262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45984.440759259262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45984.440759259262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45984.440759259262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45984.440759259262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45984.440759259262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45984.440759259262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45984.440759259262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45984.440759259262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45984.440759259262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45984.440759259262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45984.440759259262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45984.440759259262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45984.440759259262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45984.440759259262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45984.440759259262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45984.440759259262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45984.440759259262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45984.440759259262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45984.440759259262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45984.440759259262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45984.440759259262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45984.440759259262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45984.440759259262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45984.440759259262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45984.440759259262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45984.440759259262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45984.440759259262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45984.440759259262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45984.440759259262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45984.440759259262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45984.440759259262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45984.440759259262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45984.440759259262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45984.440759259262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45984.440759259262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45984.440759259262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45984.440759259262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45984.440759259262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45984.440759259262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45984.440759259262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45984.440759259262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45984.440759259262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45984.440759259262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45984.440759259262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45984.440759259262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45984.440759259262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45984.440759259262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45984.440759259262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45984.440759259262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45984.440759259262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45984.440759259262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45984.440759259262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45984.440759259262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45984.440759259262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45984.440759259262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45984.440759259262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45984.440759259262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45984.440759259262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45984.440759259262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45984.440759259262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45984.440759259262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45984.440759259262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45984.440759259262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45984.440759259262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45984.440759259262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45984.440759259262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45984.440759259262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45984.440759259262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45984.440759259262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45984.440759259262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45984.440759259262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45984.440759259262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45984.440759259262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45984.440759259262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45984.440759259262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45984.440759259262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45984.440759259262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45984.440759259262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45984.440759259262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45984.440759259262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45984.440759259262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45984.440759259262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45984.440759259262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45984.440759259262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45984.440759259262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45984.440759259262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45984.440759259262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45984.440759259262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45984.440759259262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45984.440759259262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45984.440759259262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45984.440759259262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45984.440759259262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45984.440759259262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45984.440759259262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45984.440759259262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45984.440759259262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45984.440759259262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45984.440759259262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45984.440759259262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45984.440759259262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45984.440759259262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45984.440759259262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45984.440759259262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45984.440759259262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45984.440759259262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45984.440759259262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45984.440759259262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45984.440759259262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45984.440759259262</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280.96004166666535</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38804</v>
      </c>
      <c r="E3" s="94" t="s">
        <v>39021</v>
      </c>
      <c r="F3" s="95"/>
      <c r="G3" s="96">
        <f ca="1">IFERROR(NOW()-F3,"")</f>
        <v>45984.440759259262</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5.795833333831979E-2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45984.440759259262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45984.440759259262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45984.440759259262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45984.440759259262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45984.440759259262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45984.440759259262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45984.440759259262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45984.440759259262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45984.440759259262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45984.440759259262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45984.440759259262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45984.440759259262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45984.440759259262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45984.440759259262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45984.440759259262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45984.440759259262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45984.440759259262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45984.440759259262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45984.440759259262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45984.440759259262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45984.440759259262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45984.440759259262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45984.440759259262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45984.440759259262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45984.440759259262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45984.440759259262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45984.440759259262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45984.440759259262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45984.440759259262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45984.440759259262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45984.440759259262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45984.440759259262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45984.440759259262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45984.440759259262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45984.440759259262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45984.440759259262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45984.440759259262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45984.440759259262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45984.440759259262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45984.440759259262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45984.440759259262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45984.440759259262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45984.440759259262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45984.440759259262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45984.440759259262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45984.440759259262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45984.440759259262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45984.440759259262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45984.440759259262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45984.440759259262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45984.440759259262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45984.440759259262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45984.440759259262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45984.440759259262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45984.440759259262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45984.440759259262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45984.440759259262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45984.440759259262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45984.440759259262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45984.440759259262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45984.440759259262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45984.440759259262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45984.440759259262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45984.440759259262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45984.440759259262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45984.440759259262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45984.440759259262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45984.440759259262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45984.440759259262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45984.440759259262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45984.440759259262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45984.440759259262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45984.440759259262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45984.440759259262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45984.440759259262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45984.440759259262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45984.440759259262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45984.440759259262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45984.440759259262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45984.440759259262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45984.440759259262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45984.440759259262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45984.440759259262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45984.440759259262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45984.440759259262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45984.440759259262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45984.440759259262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45984.440759259262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45984.440759259262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45984.440759259262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45984.440759259262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45984.440759259262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45984.440759259262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45984.440759259262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45984.440759259262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45984.440759259262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45984.440759259262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45984.440759259262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45984.440759259262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45984.440759259262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45984.440759259262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45984.440759259262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45984.440759259262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45984.440759259262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45984.440759259262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45984.440759259262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45984.440759259262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45984.440759259262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45984.440759259262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45984.440759259262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45984.440759259262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45984.440759259262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45984.440759259262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45984.440759259262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45984.440759259262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45984.440759259262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45984.440759259262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45984.440759259262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45984.440759259262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45984.440759259262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45984.440759259262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45984.440759259262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45984.440759259262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45984.440759259262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45984.440759259262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45984.440759259262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45984.440759259262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45984.440759259262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45984.440759259262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45984.440759259262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45984.440759259262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45984.440759259262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45984.440759259262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45984.440759259262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45984.440759259262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45984.440759259262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45984.440759259262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45984.440759259262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45984.440759259262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45984.440759259262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45984.440759259262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45984.440759259262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45984.440759259262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45984.440759259262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45984.440759259262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45984.440759259262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45984.440759259262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45984.440759259262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45984.440759259262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45984.440759259262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45984.440759259262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45984.440759259262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45984.440759259262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45984.440759259262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45984.440759259262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45984.440759259262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45984.440759259262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45984.440759259262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45984.440759259262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45984.440759259262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45984.440759259262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45984.440759259262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45984.440759259262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45984.440759259262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45984.440759259262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45984.440759259262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45984.440759259262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45984.440759259262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45984.440759259262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45984.440759259262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45984.440759259262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45984.440759259262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45984.440759259262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45984.440759259262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45984.440759259262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45984.440759259262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45984.440759259262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45984.440759259262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45984.440759259262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45984.440759259262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45984.440759259262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45984.440759259262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45984.440759259262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45984.440759259262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45984.440759259262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45984.440759259262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45984.440759259262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45984.440759259262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45984.440759259262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45984.440759259262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45984.440759259262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45984.440759259262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45984.440759259262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45984.440759259262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45984.440759259262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45984.440759259262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45984.440759259262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45984.440759259262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45984.440759259262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45984.440759259262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45984.440759259262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45984.440759259262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45984.440759259262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45984.440759259262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45984.440759259262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45984.440759259262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45984.440759259262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45984.440759259262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45984.440759259262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45984.440759259262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45984.440759259262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45984.440759259262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45984.440759259262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45984.440759259262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45984.440759259262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45984.440759259262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45984.440759259262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45984.440759259262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45984.440759259262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45984.440759259262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45984.440759259262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45984.440759259262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45984.440759259262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45984.440759259262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45984.440759259262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45984.440759259262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45984.440759259262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45984.440759259262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45984.440759259262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45984.440759259262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45984.440759259262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45984.440759259262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45984.440759259262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45984.440759259262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45984.440759259262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45984.440759259262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45984.440759259262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45984.440759259262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45984.440759259262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45984.440759259262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45984.440759259262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45984.440759259262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45984.440759259262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45984.440759259262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45984.440759259262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45984.440759259262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45984.440759259262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45984.440759259262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45984.440759259262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45984.440759259262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45984.440759259262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45984.440759259262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45984.440759259262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45984.440759259262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45984.440759259262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45984.440759259262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45984.440759259262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45984.440759259262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45984.440759259262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45984.440759259262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45984.440759259262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45984.440759259262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45984.440759259262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45984.440759259262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45984.440759259262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45984.440759259262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45984.440759259262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45984.440759259262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45984.440759259262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45984.440759259262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45984.440759259262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45984.440759259262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45984.440759259262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45984.440759259262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45984.440759259262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45984.440759259262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45984.440759259262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45984.440759259262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45984.440759259262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45984.440759259262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45984.440759259262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45984.440759259262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45984.440759259262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45984.440759259262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45984.440759259262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45984.440759259262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45984.440759259262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45984.440759259262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45984.440759259262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45984.440759259262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45984.440759259262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45984.440759259262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45984.440759259262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45984.440759259262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45984.440759259262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45984.440759259262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45984.440759259262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45984.440759259262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45984.440759259262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45984.440759259262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45984.440759259262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45984.440759259262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45984.440759259262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45984.440759259262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45984.440759259262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45984.440759259262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45984.440759259262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45984.440759259262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45984.440759259262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45984.440759259262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45984.440759259262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45984.440759259262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45984.440759259262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45984.440759259262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45984.440759259262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45984.440759259262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45984.440759259262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45984.440759259262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45984.440759259262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45984.440759259262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45984.440759259262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45984.440759259262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45984.440759259262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45984.440759259262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45984.440759259262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45984.440759259262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45984.440759259262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45984.440759259262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45984.440759259262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45984.440759259262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45984.440759259262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45984.440759259262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45984.440759259262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45984.440759259262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45984.440759259262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45984.440759259262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45984.440759259262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45984.440759259262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45984.440759259262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45984.440759259262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45984.440759259262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45984.440759259262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45984.440759259262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45984.440759259262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45984.440759259262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45984.440759259262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45984.440759259262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45984.440759259262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45984.440759259262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45984.440759259262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45984.440759259262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45984.440759259262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45984.440759259262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45984.440759259262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45984.440759259262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45984.440759259262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45984.440759259262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45984.440759259262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45984.440759259262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45984.440759259262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45984.440759259262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45984.440759259262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45984.440759259262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45984.440759259262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45984.440759259262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45984.440759259262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45984.440759259262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45984.440759259262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45984.440759259262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45984.440759259262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45984.440759259262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45984.440759259262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45984.440759259262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45984.440759259262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45984.440759259262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45984.440759259262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45984.440759259262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45984.440759259262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45984.440759259262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45984.440759259262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45984.440759259262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45984.440759259262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45984.440759259262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45984.440759259262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45984.440759259262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45984.440759259262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45984.440759259262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45984.440759259262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45984.440759259262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45984.440759259262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45984.440759259262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45984.440759259262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45984.440759259262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45984.440759259262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45984.440759259262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45984.440759259262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45984.440759259262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45984.440759259262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45984.440759259262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45984.440759259262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45984.440759259262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45984.440759259262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45984.440759259262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45984.440759259262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45984.440759259262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45984.440759259262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45984.440759259262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45984.440759259262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45984.440759259262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45984.440759259262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45984.440759259262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45984.440759259262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45984.440759259262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45984.440759259262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45984.440759259262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45984.440759259262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45984.440759259262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45984.440759259262</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92.608699074073229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58.251881944444904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35.779648148149136</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6.9259560185237206</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3.0674606481479714</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45984.440759259262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45984.440759259262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45984.440759259262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45984.440759259262</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45984.440759259262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45984.440759259262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45984.440759259262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45984.440759259262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45984.440759259262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45984.440759259262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45984.440759259262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45984.440759259262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45984.440759259262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45984.440759259262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45984.440759259262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45984.440759259262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45984.440759259262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45984.440759259262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45984.440759259262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45984.440759259262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45984.440759259262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45984.440759259262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45984.440759259262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45984.440759259262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45984.440759259262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45984.440759259262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45984.440759259262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45984.440759259262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45984.440759259262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45984.440759259262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45984.440759259262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45984.440759259262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45984.440759259262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45984.440759259262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45984.440759259262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45984.440759259262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45984.440759259262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45984.440759259262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45984.440759259262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45984.440759259262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45984.440759259262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45984.440759259262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45984.440759259262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45984.440759259262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45984.440759259262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45984.440759259262</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45984.440759259262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45984.440759259262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45984.440759259262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45984.440759259262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45984.440759259262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45984.440759259262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45984.440759259262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45984.440759259262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45984.440759259262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45984.440759259262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45984.440759259262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45984.440759259262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45984.440759259262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45984.440759259262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45984.440759259262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45984.440759259262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45984.440759259262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45984.440759259262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45984.440759259262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45984.440759259262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45984.440759259262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45984.440759259262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45984.440759259262</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45984.440759259262</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45984.440759259262</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45984.440759259262</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45984.440759259262</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45984.440759259262</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tabSelected="1" workbookViewId="0">
      <selection activeCell="E6" sqref="E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39128</v>
      </c>
      <c r="B2" s="145" t="str">
        <f>IFERROR(VLOOKUP(D2,DB!A:K,11,0),"")</f>
        <v>R6</v>
      </c>
      <c r="C2" s="146">
        <v>2</v>
      </c>
      <c r="D2" t="s">
        <v>34719</v>
      </c>
      <c r="E2" s="109" t="s">
        <v>39103</v>
      </c>
      <c r="F2" s="147">
        <v>45984.414803240739</v>
      </c>
      <c r="G2" s="75"/>
      <c r="H2" s="147">
        <v>45984.402407407404</v>
      </c>
      <c r="I2" s="145" t="str">
        <f>IFERROR(VLOOKUP(D2,DB!A:F,6,0),"")</f>
        <v>SCECO</v>
      </c>
      <c r="J2" s="145" t="str">
        <f>IFERROR(VLOOKUP(D2,DB!A:G,7,0),"")</f>
        <v>Dead</v>
      </c>
      <c r="K2" s="148" t="s">
        <v>39129</v>
      </c>
      <c r="L2" s="149" t="str">
        <f>IFERROR(VLOOKUP(D2,DB!A:I,9,0),"")</f>
        <v>Latis</v>
      </c>
    </row>
    <row r="3" spans="1:16382" ht="31.5" customHeight="1">
      <c r="A3" s="144" t="s">
        <v>39114</v>
      </c>
      <c r="B3" s="145" t="str">
        <f>IFERROR(VLOOKUP(D3,DB!A:K,11,0),"")</f>
        <v>R6</v>
      </c>
      <c r="C3" s="146">
        <v>1</v>
      </c>
      <c r="D3" t="s">
        <v>32420</v>
      </c>
      <c r="E3" s="109" t="s">
        <v>39103</v>
      </c>
      <c r="F3" s="147"/>
      <c r="G3" s="75"/>
      <c r="H3" s="147"/>
      <c r="I3" s="145" t="str">
        <f>IFERROR(VLOOKUP(D3,DB!A:F,6,0),"")</f>
        <v>SCECO</v>
      </c>
      <c r="J3" s="145" t="str">
        <f>IFERROR(VLOOKUP(D3,DB!A:G,7,0),"")</f>
        <v>Vandalized</v>
      </c>
      <c r="K3" s="148" t="s">
        <v>39130</v>
      </c>
      <c r="L3" s="149" t="str">
        <f>IFERROR(VLOOKUP(D3,DB!A:I,9,0),"")</f>
        <v>Latis</v>
      </c>
    </row>
    <row r="4" spans="1:16382" ht="31.5" customHeight="1">
      <c r="A4" s="144" t="s">
        <v>39114</v>
      </c>
      <c r="B4" s="145" t="str">
        <f>IFERROR(VLOOKUP(D4,DB!A:K,11,0),"")</f>
        <v>R6</v>
      </c>
      <c r="C4" s="146">
        <v>1</v>
      </c>
      <c r="D4" t="s">
        <v>35682</v>
      </c>
      <c r="E4" s="109" t="s">
        <v>39103</v>
      </c>
      <c r="F4" s="147"/>
      <c r="G4" s="75">
        <f t="shared" ref="G2:G4" ca="1" si="0">IFERROR(NOW()-F4,"-")</f>
        <v>45984.440759259262</v>
      </c>
      <c r="H4" s="147"/>
      <c r="I4" s="145" t="str">
        <f>IFERROR(VLOOKUP(D4,DB!A:F,6,0),"")</f>
        <v>SCECO</v>
      </c>
      <c r="J4" s="145" t="str">
        <f>IFERROR(VLOOKUP(D4,DB!A:G,7,0),"")</f>
        <v>Dead</v>
      </c>
      <c r="K4" s="148" t="s">
        <v>39131</v>
      </c>
      <c r="L4" s="149" t="str">
        <f>IFERROR(VLOOKUP(D4,DB!A:I,9,0),"")</f>
        <v>Latis</v>
      </c>
    </row>
    <row r="5" spans="1:16382" ht="31.5" customHeight="1">
      <c r="A5" s="144"/>
      <c r="B5" s="145" t="str">
        <f>IFERROR(VLOOKUP(D5,DB!A:K,11,0),"")</f>
        <v>R6</v>
      </c>
      <c r="C5" s="146"/>
      <c r="D5" t="s">
        <v>36654</v>
      </c>
      <c r="E5" s="109" t="s">
        <v>39021</v>
      </c>
      <c r="F5" s="147"/>
      <c r="G5" s="75">
        <f ca="1">IFERROR(NOW()-F5,"-")</f>
        <v>45984.440759259262</v>
      </c>
      <c r="H5" s="147"/>
      <c r="I5" s="145" t="str">
        <f>IFERROR(VLOOKUP(D5,DB!A:F,6,0),"")</f>
        <v>SCECO</v>
      </c>
      <c r="J5" s="145" t="str">
        <f>IFERROR(VLOOKUP(D5,DB!A:G,7,0),"")</f>
        <v xml:space="preserve">Weak </v>
      </c>
      <c r="K5" s="148" t="s">
        <v>39132</v>
      </c>
      <c r="L5" s="149" t="str">
        <f>IFERROR(VLOOKUP(D5,DB!A:I,9,0),"")</f>
        <v>Latis</v>
      </c>
    </row>
    <row r="6" spans="1:16382" ht="31.5" customHeight="1">
      <c r="A6" s="144"/>
      <c r="B6" s="145" t="str">
        <f>IFERROR(VLOOKUP(D6,DB!A:K,11,0),"")</f>
        <v>R6</v>
      </c>
      <c r="C6" s="146"/>
      <c r="D6" s="143" t="s">
        <v>31796</v>
      </c>
      <c r="E6" s="109" t="s">
        <v>39021</v>
      </c>
      <c r="F6" s="147"/>
      <c r="G6" s="75">
        <f ca="1">IFERROR(NOW()-F6,"-")</f>
        <v>45984.440759259262</v>
      </c>
      <c r="H6" s="147"/>
      <c r="I6" s="145" t="str">
        <f>IFERROR(VLOOKUP(D6,DB!A:F,6,0),"")</f>
        <v>SCECO</v>
      </c>
      <c r="J6" s="145" t="str">
        <f>IFERROR(VLOOKUP(D6,DB!A:G,7,0),"")</f>
        <v>Vandalized</v>
      </c>
      <c r="K6" s="148" t="s">
        <v>39133</v>
      </c>
      <c r="L6" s="149" t="str">
        <f>IFERROR(VLOOKUP(D6,DB!A:I,9,0),"")</f>
        <v>Latis</v>
      </c>
    </row>
    <row r="7" spans="1:16382" ht="31.5" customHeight="1">
      <c r="A7" s="144"/>
      <c r="B7" s="145" t="str">
        <f>IFERROR(VLOOKUP(D7,DB!A:K,11,0),"")</f>
        <v/>
      </c>
      <c r="C7" s="146"/>
      <c r="D7" s="145"/>
      <c r="E7" s="109"/>
      <c r="F7" s="147"/>
      <c r="G7" s="75">
        <f ca="1">IFERROR(NOW()-F7,"-")</f>
        <v>45984.440759259262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45984.440759259262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45984.440759259262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45984.440759259262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45984.440759259262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45984.440759259262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45984.440759259262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45984.440759259262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45984.440759259262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45984.440759259262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45984.440759259262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45984.440759259262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45984.440759259262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45984.440759259262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45984.440759259262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45984.440759259262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45984.440759259262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45984.440759259262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45984.440759259262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45984.440759259262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45984.440759259262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45984.440759259262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45984.440759259262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45984.440759259262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45984.440759259262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45984.440759259262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45984.440759259262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45984.440759259262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45984.440759259262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45984.440759259262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45984.440759259262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45984.440759259262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45984.440759259262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45984.440759259262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45984.440759259262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45984.440759259262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45984.440759259262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45984.440759259262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45984.440759259262</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45984.440759259262</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45984.440759259262</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45984.440759259262</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45984.440759259262</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45984.440759259262</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45984.440759259262</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45984.440759259262</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45984.440759259262</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