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02" documentId="120_S{2AC9BD13-BADA-5192-A53E-5A8FF88502F6}" xr6:coauthVersionLast="47" xr6:coauthVersionMax="47" xr10:uidLastSave="{58ECBBD1-E834-4BC0-A546-DD42187C93CE}"/>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<sst xmlns="http://schemas.openxmlformats.org/spreadsheetml/2006/main" count="180295" uniqueCount="39133">
  <si>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</si>
  <si>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</si>
  <si>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</si>
  <si>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</si>
  <si>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</si>
  <si>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</si>
  <si>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</si>
  <si>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</si>
  <si>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</si>
  <si>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</si>
  <si>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</si>
  <si>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</si>
  <si>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</si>
  <si>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</si>
  <si>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</si>
  <si>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</si>
  <si>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</si>
  <si>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</si>
  <si>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</si>
  <si>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</si>
  <si>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</si>
  <si>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</si>
  <si>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</si>
  <si>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</si>
  <si>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</si>
  <si>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</si>
  <si>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</si>
  <si>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</si>
  <si>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</si>
  <si>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</si>
  <si>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</si>
  <si>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</si>
  <si>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</si>
  <si>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</si>
  <si>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</si>
  <si>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</si>
  <si>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</si>
  <si>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</si>
  <si>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</si>
  <si>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</si>
  <si>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</si>
  <si>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</si>
  <si>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</si>
  <si>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</si>
  <si>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</si>
  <si>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</si>
  <si>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</si>
  <si>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</si>
  <si>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</si>
  <si>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</si>
  <si>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</si>
  <si>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</si>
  <si>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</si>
  <si>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</si>
  <si>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</si>
  <si>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</si>
  <si>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</si>
  <si>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</si>
  <si>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</si>
  <si>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</si>
  <si>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</si>
  <si>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</si>
  <si>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</si>
  <si>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</si>
  <si>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</si>
  <si>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</si>
  <si>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</si>
  <si>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</si>
  <si>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</si>
  <si>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</si>
  <si>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</si>
  <si>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</si>
  <si>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</si>
  <si>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</si>
  <si>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</si>
  <si>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</si>
  <si>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</si>
  <si>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</si>
  <si>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</si>
  <si>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</si>
  <si>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</si>
  <si>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</si>
  <si>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</si>
  <si>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</si>
  <si>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</si>
  <si>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</si>
  <si>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</si>
  <si>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</si>
  <si>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</si>
  <si>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</si>
  <si>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</si>
  <si>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</si>
  <si>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</si>
  <si>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</si>
  <si>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</si>
  <si>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</si>
  <si>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</si>
  <si>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</si>
  <si>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</si>
  <si>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</si>
  <si>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</si>
  <si>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</si>
  <si>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</si>
  <si>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</si>
  <si>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</si>
  <si>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</si>
  <si>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</si>
  <si>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</si>
  <si>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</si>
  <si>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</si>
  <si>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</si>
  <si>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</si>
  <si>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</si>
  <si>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</si>
  <si>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</si>
  <si>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</si>
  <si>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</si>
  <si>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</si>
  <si>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</si>
  <si>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</si>
  <si>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</si>
  <si>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</si>
  <si>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</si>
  <si>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</si>
  <si>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</si>
  <si>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</si>
  <si>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</si>
  <si>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</si>
  <si>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</si>
  <si>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</si>
  <si>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</si>
  <si>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</si>
  <si>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</si>
  <si>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</si>
  <si>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</si>
  <si>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</si>
  <si>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</si>
  <si>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</si>
  <si>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</si>
  <si>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</si>
  <si>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</si>
  <si>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</si>
  <si>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</si>
  <si>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</si>
  <si>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</si>
  <si>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</si>
  <si>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</si>
  <si>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</si>
  <si>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</si>
  <si>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</si>
  <si>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</si>
  <si>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</si>
  <si>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</si>
  <si>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</si>
  <si>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</si>
  <si>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</si>
  <si>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</si>
  <si>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</si>
  <si>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</si>
  <si>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</si>
  <si>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</si>
  <si>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</si>
  <si>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</si>
  <si>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</si>
  <si>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</si>
  <si>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</si>
  <si>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</si>
  <si>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</si>
  <si>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</si>
  <si>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</si>
  <si>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</si>
  <si>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</si>
  <si>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</si>
  <si>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</si>
  <si>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</si>
  <si>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</si>
  <si>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</si>
  <si>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</si>
  <si>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</si>
  <si>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</si>
  <si>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</si>
  <si>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</si>
  <si>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</si>
  <si>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</si>
  <si>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</si>
  <si>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</si>
  <si>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</si>
  <si>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</si>
  <si>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</si>
  <si>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</si>
  <si>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</si>
  <si>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</si>
  <si>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</si>
  <si>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</si>
  <si>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</si>
  <si>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</si>
  <si>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</si>
  <si>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</si>
  <si>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</si>
  <si>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</si>
  <si>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</si>
  <si>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</si>
  <si>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</si>
  <si>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</si>
  <si>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</si>
  <si>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</si>
  <si>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</si>
  <si>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</si>
  <si>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</si>
  <si>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</si>
  <si>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</si>
  <si>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</si>
  <si>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</si>
  <si>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</si>
  <si>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</si>
  <si>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</si>
  <si>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</si>
  <si>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</si>
  <si>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</si>
  <si>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</si>
  <si>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</si>
  <si>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</si>
  <si>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</si>
  <si>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</si>
  <si>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</si>
  <si>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</si>
  <si>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</si>
  <si>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</si>
  <si>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</si>
  <si>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</si>
  <si>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</si>
  <si>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</si>
  <si>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</si>
  <si>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</si>
  <si>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</si>
  <si>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</si>
  <si>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</si>
  <si>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</si>
  <si>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</si>
  <si>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</si>
  <si>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</si>
  <si>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</si>
  <si>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</si>
  <si>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</si>
  <si>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</si>
  <si>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</si>
  <si>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</si>
  <si>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</si>
  <si>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</si>
  <si>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</si>
  <si>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</si>
  <si>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</si>
  <si>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</si>
  <si>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</si>
  <si>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</si>
  <si>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</si>
  <si>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</si>
  <si>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</si>
  <si>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</si>
  <si>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</si>
  <si>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</si>
  <si>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</si>
  <si>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</si>
  <si>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</si>
  <si>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</si>
  <si>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</si>
  <si>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</si>
  <si>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</si>
  <si>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</si>
  <si>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</si>
  <si>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</si>
  <si>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</si>
  <si>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</si>
  <si>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</si>
  <si>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</si>
  <si>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</si>
  <si>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</si>
  <si>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</si>
  <si>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</si>
  <si>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</si>
  <si>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</si>
  <si>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</si>
  <si>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</si>
  <si>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</si>
  <si>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</si>
  <si>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</si>
  <si>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</si>
  <si>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</si>
  <si>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</si>
  <si>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</si>
  <si>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</si>
  <si>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</si>
  <si>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</si>
  <si>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</si>
  <si>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</si>
  <si>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</si>
  <si>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</si>
  <si>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</si>
  <si>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</si>
  <si>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</si>
  <si>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</si>
  <si>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</si>
  <si>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</si>
  <si>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</si>
  <si>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</si>
  <si>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</si>
  <si>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</si>
  <si>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</si>
  <si>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</si>
  <si>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</si>
  <si>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</si>
  <si>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</si>
  <si>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</si>
  <si>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</si>
  <si>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</si>
  <si>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</si>
  <si>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</si>
  <si>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</si>
  <si>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</si>
  <si>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</si>
  <si>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</si>
  <si>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</si>
  <si>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</si>
  <si>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</si>
  <si>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</si>
  <si>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</si>
  <si>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</si>
  <si>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</si>
  <si>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</si>
  <si>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</si>
  <si>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</si>
  <si>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</si>
  <si>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</si>
  <si>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</si>
  <si>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</si>
  <si>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</si>
  <si>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</si>
  <si>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</si>
  <si>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</si>
  <si>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</si>
  <si>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</si>
  <si>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</si>
  <si>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</si>
  <si>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</si>
  <si>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</si>
  <si>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</si>
  <si>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</si>
  <si>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</si>
  <si>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</si>
  <si>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</si>
  <si>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</si>
  <si>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</si>
  <si>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</si>
  <si>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</si>
  <si>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</si>
  <si>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</si>
  <si>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</si>
  <si>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</si>
  <si>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</si>
  <si>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</si>
  <si>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</si>
  <si>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</si>
  <si>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</si>
  <si>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</si>
  <si>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</si>
  <si>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</si>
  <si>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</si>
  <si>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</si>
  <si>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</si>
  <si>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</si>
  <si>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</si>
  <si>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</si>
  <si>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</si>
  <si>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</si>
  <si>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</si>
  <si>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</si>
  <si>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</si>
  <si>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</si>
  <si>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</si>
  <si>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</si>
  <si>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</si>
  <si>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</si>
  <si>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</si>
  <si>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</si>
  <si>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</si>
  <si>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</si>
  <si>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</si>
  <si>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</si>
  <si>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</si>
  <si>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</si>
  <si>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</si>
  <si>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</si>
  <si>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</si>
  <si>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</si>
  <si>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</si>
  <si>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</si>
  <si>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</si>
  <si>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</si>
  <si>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</si>
  <si>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</si>
  <si>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</si>
  <si>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</si>
  <si>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</si>
  <si>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</si>
  <si>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</si>
  <si>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</si>
  <si>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</si>
  <si>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</si>
  <si>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</si>
  <si>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</si>
  <si>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</si>
  <si>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</si>
  <si>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</si>
  <si>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</si>
  <si>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</si>
  <si>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</si>
  <si>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</si>
  <si>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</si>
  <si>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</si>
  <si>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</si>
  <si>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</si>
  <si>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</si>
  <si>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</si>
  <si>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</si>
  <si>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</si>
  <si>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</si>
  <si>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</si>
  <si>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</si>
  <si>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</si>
  <si>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</si>
  <si>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</si>
  <si>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</si>
  <si>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</si>
  <si>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</si>
  <si>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</si>
  <si>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</si>
  <si>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</si>
  <si>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</si>
  <si>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</si>
  <si>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</si>
  <si>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</si>
  <si>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</si>
  <si>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</si>
  <si>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</si>
  <si>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</si>
  <si>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</si>
  <si>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</si>
  <si>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</si>
  <si>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</si>
  <si>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</si>
  <si>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</si>
  <si>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</si>
  <si>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</si>
  <si>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</si>
  <si>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</si>
  <si>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</si>
  <si>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</si>
  <si>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</si>
  <si>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</si>
  <si>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</si>
  <si>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</si>
  <si>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</si>
  <si>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</si>
  <si>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</si>
  <si>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</si>
  <si>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</si>
  <si>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</si>
  <si>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</si>
  <si>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</si>
  <si>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</si>
  <si>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</si>
  <si>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</si>
  <si>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</si>
  <si>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</si>
  <si>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</si>
  <si>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</si>
  <si>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</si>
  <si>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</si>
  <si>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</si>
  <si>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</si>
  <si>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</si>
  <si>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</si>
  <si>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</si>
  <si>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</si>
  <si>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</si>
  <si>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</si>
  <si>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</si>
  <si>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</si>
  <si>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</si>
  <si>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</si>
  <si>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</si>
  <si>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</si>
  <si>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</si>
  <si>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</si>
  <si>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</si>
  <si>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</si>
  <si>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</si>
  <si>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</si>
  <si>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</si>
  <si>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</si>
  <si>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</si>
  <si>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</si>
  <si>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</si>
  <si>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</si>
  <si>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</si>
  <si>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</si>
  <si>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</si>
  <si>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</si>
  <si>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</si>
  <si>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</si>
  <si>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</si>
  <si>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</si>
  <si>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</si>
  <si>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</si>
  <si>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</si>
  <si>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</si>
  <si>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</si>
  <si>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</si>
  <si>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</si>
  <si>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</si>
  <si>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</si>
  <si>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</si>
  <si>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</si>
  <si>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</si>
  <si>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</si>
  <si>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</si>
  <si>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</si>
  <si>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</si>
  <si>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</si>
  <si>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</si>
  <si>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</si>
  <si>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</si>
  <si>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</si>
  <si>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</si>
  <si>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</si>
  <si>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</si>
  <si>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</si>
  <si>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</si>
  <si>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</si>
  <si>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</si>
  <si>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</si>
  <si>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</si>
  <si>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</si>
  <si>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</si>
  <si>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</si>
  <si>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</si>
  <si>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</si>
  <si>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</si>
  <si>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</si>
  <si>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</si>
  <si>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</si>
  <si>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</si>
  <si>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</si>
  <si>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</si>
  <si>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</si>
  <si>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</si>
  <si>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</si>
  <si>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</si>
  <si>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</si>
  <si>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</si>
  <si>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</si>
  <si>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</si>
  <si>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</si>
  <si>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</si>
  <si>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</si>
  <si>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</si>
  <si>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</si>
  <si>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</si>
  <si>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</si>
  <si>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</si>
  <si>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</si>
  <si>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</si>
  <si>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</si>
  <si>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</si>
  <si>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</si>
  <si>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</si>
  <si>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</si>
  <si>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</si>
  <si>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</si>
  <si>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</si>
  <si>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</si>
  <si>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</si>
  <si>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</si>
  <si>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</si>
  <si>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</si>
  <si>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</si>
  <si>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</si>
  <si>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</si>
  <si>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</si>
  <si>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</si>
  <si>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</si>
  <si>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</si>
  <si>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</si>
  <si>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</si>
  <si>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</si>
  <si>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</si>
  <si>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</si>
  <si>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</si>
  <si>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</si>
  <si>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</si>
  <si>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</si>
  <si>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</si>
  <si>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</si>
  <si>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</si>
  <si>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</si>
  <si>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</si>
  <si>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</si>
  <si>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</si>
  <si>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</si>
  <si>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</si>
  <si>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</si>
  <si>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</si>
  <si>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</si>
  <si>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</si>
  <si>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</si>
  <si>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</si>
  <si>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</si>
  <si>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</si>
  <si>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</si>
  <si>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</si>
  <si>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</si>
  <si>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</si>
  <si>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</si>
  <si>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</si>
  <si>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</si>
  <si>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</si>
  <si>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</si>
  <si>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</si>
  <si>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</si>
  <si>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</si>
  <si>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</si>
  <si>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</si>
  <si>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</si>
  <si>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</si>
  <si>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</si>
  <si>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</si>
  <si>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</si>
  <si>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</si>
  <si>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</si>
  <si>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</si>
  <si>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</si>
  <si>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</si>
  <si>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</si>
  <si>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</si>
  <si>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</si>
  <si>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</si>
  <si>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</si>
  <si>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</si>
  <si>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</si>
  <si>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</si>
  <si>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</si>
  <si>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</si>
  <si>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</si>
  <si>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</si>
  <si>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</si>
  <si>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</si>
  <si>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</si>
  <si>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</si>
  <si>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</si>
  <si>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</si>
  <si>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</si>
  <si>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</si>
  <si>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</si>
  <si>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</si>
  <si>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</si>
  <si>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</si>
  <si>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</si>
  <si>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</si>
  <si>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</si>
  <si>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</si>
  <si>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</si>
  <si>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</si>
  <si>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</si>
  <si>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</si>
  <si>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</si>
  <si>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</si>
  <si>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</si>
  <si>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</si>
  <si>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</si>
  <si>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</si>
  <si>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</si>
  <si>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</si>
  <si>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</si>
  <si>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</si>
  <si>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</si>
  <si>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</si>
  <si>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</si>
  <si>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</si>
  <si>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</si>
  <si>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</si>
  <si>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</si>
  <si>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</si>
  <si>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</si>
  <si>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</si>
  <si>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</si>
  <si>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</si>
  <si>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</si>
  <si>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</si>
  <si>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</si>
  <si>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</si>
  <si>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</si>
  <si>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</si>
  <si>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</si>
  <si>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</si>
  <si>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</si>
  <si>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</si>
  <si>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</si>
  <si>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</si>
  <si>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</si>
  <si>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</si>
  <si>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</si>
  <si>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</si>
  <si>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</si>
  <si>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</si>
  <si>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</si>
  <si>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</si>
  <si>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</si>
  <si>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</si>
  <si>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</si>
  <si>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</si>
  <si>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</si>
  <si>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</si>
  <si>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</si>
  <si>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</si>
  <si>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</si>
  <si>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</si>
  <si>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</si>
  <si>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</si>
  <si>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</si>
  <si>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</si>
  <si>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</si>
  <si>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</si>
  <si>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</si>
  <si>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</si>
  <si>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</si>
  <si>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</si>
  <si>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</si>
  <si>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</si>
  <si>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</si>
  <si>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</si>
  <si>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</si>
  <si>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</si>
  <si>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</si>
  <si>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</si>
  <si>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</si>
  <si>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</si>
  <si>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</si>
  <si>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</si>
  <si>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</si>
  <si>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</si>
  <si>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</si>
  <si>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</si>
  <si>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</si>
  <si>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</si>
  <si>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</si>
  <si>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</si>
  <si>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</si>
  <si>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</si>
  <si>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</si>
  <si>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</si>
  <si>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</si>
  <si>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</si>
  <si>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</si>
  <si>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</si>
  <si>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</si>
  <si>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</si>
  <si>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</si>
  <si>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</si>
  <si>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</si>
  <si>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</si>
  <si>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</si>
  <si>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</si>
  <si>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</si>
  <si>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</si>
  <si>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</si>
  <si>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</si>
  <si>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</si>
  <si>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</si>
  <si>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</si>
  <si>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</si>
  <si>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</si>
  <si>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</si>
  <si>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</si>
  <si>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</si>
  <si>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</si>
  <si>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</si>
  <si>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</si>
  <si>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</si>
  <si>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</si>
  <si>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</si>
  <si>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</si>
  <si>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</si>
  <si>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</si>
  <si>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</si>
  <si>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</si>
  <si>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</si>
  <si>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</si>
  <si>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</si>
  <si>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</si>
  <si>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</si>
  <si>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</si>
  <si>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</si>
  <si>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</si>
  <si>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</si>
  <si>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</si>
  <si>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</si>
  <si>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</si>
  <si>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</si>
  <si>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</si>
  <si>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</si>
  <si>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</si>
  <si>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</si>
  <si>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</si>
  <si>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</si>
  <si>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</si>
  <si>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</si>
  <si>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</si>
  <si>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</si>
  <si>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</si>
  <si>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</si>
  <si>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</si>
  <si>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</si>
  <si>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</si>
  <si>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</si>
  <si>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</si>
  <si>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</si>
  <si>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</si>
  <si>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</si>
  <si>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</si>
  <si>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</si>
  <si>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</si>
  <si>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</si>
  <si>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</si>
  <si>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</si>
  <si>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</si>
  <si>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</si>
  <si>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</si>
  <si>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</si>
  <si>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</si>
  <si>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</si>
  <si>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</si>
  <si>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</si>
  <si>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</si>
  <si>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</si>
  <si>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</si>
  <si>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</si>
  <si>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</si>
  <si>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</si>
  <si>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</si>
  <si>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</si>
  <si>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</si>
  <si>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</si>
  <si>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</si>
  <si>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</si>
  <si>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</si>
  <si>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</si>
  <si>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</si>
  <si>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</si>
  <si>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</si>
  <si>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</si>
  <si>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</si>
  <si>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</si>
  <si>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</si>
  <si>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</si>
  <si>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</si>
  <si>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</si>
  <si>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</si>
  <si>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</si>
  <si>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</si>
  <si>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</si>
  <si>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</si>
  <si>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</si>
  <si>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</si>
  <si>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</si>
  <si>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</si>
  <si>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</si>
  <si>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</si>
  <si>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</si>
  <si>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</si>
  <si>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</si>
  <si>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</si>
  <si>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</si>
  <si>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</si>
  <si>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</si>
  <si>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</si>
  <si>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</si>
  <si>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</si>
  <si>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</si>
  <si>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</si>
  <si>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</si>
  <si>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</si>
  <si>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</si>
  <si>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</si>
  <si>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</si>
  <si>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</si>
  <si>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</si>
  <si>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</si>
  <si>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</si>
  <si>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</si>
  <si>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</si>
  <si>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</si>
  <si>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</si>
  <si>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</si>
  <si>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</si>
  <si>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</si>
  <si>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</si>
  <si>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</si>
  <si>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</si>
  <si>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</si>
  <si>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</si>
  <si>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</si>
  <si>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</si>
  <si>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</si>
  <si>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</si>
  <si>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</si>
  <si>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</si>
  <si>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</si>
  <si>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</si>
  <si>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</si>
  <si>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</si>
  <si>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</si>
  <si>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</si>
  <si>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</si>
  <si>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</si>
  <si>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</si>
  <si>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</si>
  <si>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</si>
  <si>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</si>
  <si>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</si>
  <si>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</si>
  <si>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</si>
  <si>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</si>
  <si>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</si>
  <si>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</si>
  <si>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</si>
  <si>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</si>
  <si>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</si>
  <si>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</si>
  <si>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</si>
  <si>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</si>
  <si>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</si>
  <si>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</si>
  <si>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</si>
  <si>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</si>
  <si>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</si>
  <si>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</si>
  <si>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</si>
  <si>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</si>
  <si>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</si>
  <si>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</si>
  <si>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</si>
  <si>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</si>
  <si>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</si>
  <si>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</si>
  <si>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</si>
  <si>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</si>
  <si>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</si>
  <si>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</si>
  <si>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</si>
  <si>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</si>
  <si>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</si>
  <si>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</si>
  <si>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</si>
  <si>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</si>
  <si>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</si>
  <si>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</si>
  <si>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</si>
  <si>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</si>
  <si>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</si>
  <si>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</si>
  <si>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</si>
  <si>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</si>
  <si>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</si>
  <si>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</si>
  <si>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</si>
  <si>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</si>
  <si>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</si>
  <si>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</si>
  <si>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</si>
  <si>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</si>
  <si>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</si>
  <si>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</si>
  <si>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</si>
  <si>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</si>
  <si>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</si>
  <si>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</si>
  <si>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</si>
  <si>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</si>
  <si>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</si>
  <si>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</si>
  <si>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</si>
  <si>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</si>
  <si>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</si>
  <si>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</si>
  <si>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</si>
  <si>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</si>
  <si>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</si>
  <si>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</si>
  <si>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</si>
  <si>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</si>
  <si>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</si>
  <si>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</si>
  <si>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</si>
  <si>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</si>
  <si>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</si>
  <si>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</si>
  <si>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</si>
  <si>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</si>
  <si>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</si>
  <si>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</si>
  <si>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</si>
  <si>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</si>
  <si>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</si>
  <si>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</si>
  <si>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</si>
  <si>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</si>
  <si>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</si>
  <si>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</si>
  <si>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</si>
  <si>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</si>
  <si>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</si>
  <si>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</si>
  <si>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</si>
  <si>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</si>
  <si>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</si>
  <si>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</si>
  <si>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</si>
  <si>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</si>
  <si>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</si>
  <si>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</si>
  <si>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</si>
  <si>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</si>
  <si>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</si>
  <si>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</si>
  <si>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</si>
  <si>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</si>
  <si>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</si>
  <si>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</si>
  <si>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</si>
  <si>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</si>
  <si>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</si>
  <si>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</si>
  <si>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</si>
  <si>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</si>
  <si>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</si>
  <si>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</si>
  <si>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</si>
  <si>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</si>
  <si>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</si>
  <si>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</si>
  <si>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</si>
  <si>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</si>
  <si>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</si>
  <si>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</si>
  <si>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</si>
  <si>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</si>
  <si>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</si>
  <si>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</si>
  <si>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</si>
  <si>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</si>
  <si>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</si>
  <si>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</si>
  <si>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</si>
  <si>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</si>
  <si>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</si>
  <si>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</si>
  <si>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</si>
  <si>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</si>
  <si>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</si>
  <si>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</si>
  <si>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</si>
  <si>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</si>
  <si>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</si>
  <si>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</si>
  <si>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</si>
  <si>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</si>
  <si>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</si>
  <si>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</si>
  <si>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</si>
  <si>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</si>
  <si>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</si>
  <si>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</si>
  <si>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</si>
  <si>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</si>
  <si>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</si>
  <si>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</si>
  <si>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</si>
  <si>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</si>
  <si>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</si>
  <si>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</si>
  <si>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</si>
  <si>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</si>
  <si>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</si>
  <si>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</si>
  <si>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</si>
  <si>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</si>
  <si>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</si>
  <si>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</si>
  <si>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</si>
  <si>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</si>
  <si>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</si>
  <si>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</si>
  <si>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</si>
  <si>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</si>
  <si>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</si>
  <si>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</si>
  <si>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</si>
  <si>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</si>
  <si>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</si>
  <si>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</si>
  <si>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</si>
  <si>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</si>
  <si>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</si>
  <si>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</si>
  <si>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</si>
  <si>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</si>
  <si>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</si>
  <si>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</si>
  <si>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</si>
  <si>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</si>
  <si>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</si>
  <si>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</si>
  <si>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</si>
  <si>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</si>
  <si>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</si>
  <si>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</si>
  <si>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</si>
  <si>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</si>
  <si>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</si>
  <si>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</si>
  <si>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</si>
  <si>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</si>
  <si>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</si>
  <si>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</si>
  <si>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</si>
  <si>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</si>
  <si>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</si>
  <si>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</si>
  <si>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</si>
  <si>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</si>
  <si>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</si>
  <si>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</si>
  <si>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</si>
  <si>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</si>
  <si>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</si>
  <si>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</si>
  <si>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</si>
  <si>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</si>
  <si>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</si>
  <si>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</si>
  <si>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</si>
  <si>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</si>
  <si>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</si>
  <si>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</si>
  <si>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</si>
  <si>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</si>
  <si>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</si>
  <si>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</si>
  <si>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</si>
  <si>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</si>
  <si>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</si>
  <si>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</si>
  <si>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</si>
  <si>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</si>
  <si>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</si>
  <si>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</si>
  <si>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</si>
  <si>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</si>
  <si>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</si>
  <si>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</si>
  <si>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</si>
  <si>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</si>
  <si>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</si>
  <si>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</si>
  <si>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</si>
  <si>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</si>
  <si>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</si>
  <si>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</si>
  <si>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</si>
  <si>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</si>
  <si>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</si>
  <si>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</si>
  <si>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</si>
  <si>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</si>
  <si>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</si>
  <si>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</si>
  <si>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</si>
  <si>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</si>
  <si>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</si>
  <si>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</si>
  <si>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</si>
  <si>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</si>
  <si>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</si>
  <si>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</si>
  <si>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</si>
  <si>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</si>
  <si>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</si>
  <si>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</si>
  <si>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</si>
  <si>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</si>
  <si>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</si>
  <si>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</si>
  <si>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</si>
  <si>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</si>
  <si>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</si>
  <si>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</si>
  <si>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</si>
  <si>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</si>
  <si>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</si>
  <si>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</si>
  <si>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</si>
  <si>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</si>
  <si>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</si>
  <si>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</si>
  <si>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</si>
  <si>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</si>
  <si>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</si>
  <si>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</si>
  <si>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</si>
  <si>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</si>
  <si>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</si>
  <si>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</si>
  <si>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</si>
  <si>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</si>
  <si>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</si>
  <si>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</si>
  <si>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</si>
  <si>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</si>
  <si>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</si>
  <si>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</si>
  <si>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</si>
  <si>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</si>
  <si>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</si>
  <si>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</si>
  <si>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</si>
  <si>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</si>
  <si>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</si>
  <si>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</si>
  <si>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</si>
  <si>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</si>
  <si>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</si>
  <si>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</si>
  <si>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</si>
  <si>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</si>
  <si>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</si>
  <si>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</si>
  <si>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</si>
  <si>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</si>
  <si>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</si>
  <si>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</si>
  <si>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</si>
  <si>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</si>
  <si>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</si>
  <si>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</si>
  <si>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</si>
  <si>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</si>
  <si>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</si>
  <si>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</si>
  <si>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</si>
  <si>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</si>
  <si>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</si>
  <si>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</si>
  <si>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</si>
  <si>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</si>
  <si>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</si>
  <si>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</si>
  <si>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</si>
  <si>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</si>
  <si>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</si>
  <si>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</si>
  <si>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</si>
  <si>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</si>
  <si>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</si>
  <si>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</si>
  <si>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</si>
  <si>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</si>
  <si>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</si>
  <si>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</si>
  <si>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</si>
  <si>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</si>
  <si>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</si>
  <si>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</si>
  <si>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</si>
  <si>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</si>
  <si>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</si>
  <si>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</si>
  <si>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</si>
  <si>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</si>
  <si>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</si>
  <si>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</si>
  <si>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</si>
  <si>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</si>
  <si>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</si>
  <si>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</si>
  <si>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</si>
  <si>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</si>
  <si>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</si>
  <si>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</si>
  <si>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</si>
  <si>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</si>
  <si>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</si>
  <si>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</si>
  <si>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</si>
  <si>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</si>
  <si>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</si>
  <si>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</si>
  <si>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</si>
  <si>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</si>
  <si>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</si>
  <si>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</si>
  <si>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</si>
  <si>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</si>
  <si>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</si>
  <si>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</si>
  <si>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</si>
  <si>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</si>
  <si>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</si>
  <si>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</si>
  <si>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</si>
  <si>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</si>
  <si>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</si>
  <si>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</si>
  <si>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</si>
  <si>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</si>
  <si>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</si>
  <si>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</si>
  <si>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</si>
  <si>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</si>
  <si>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</si>
  <si>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</si>
  <si>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</si>
  <si>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</si>
  <si>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</si>
  <si>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</si>
  <si>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</si>
  <si>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</si>
  <si>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</si>
  <si>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</si>
  <si>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</si>
  <si>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</si>
  <si>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</si>
  <si>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</si>
  <si>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</si>
  <si>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</si>
  <si>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</si>
  <si>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</si>
  <si>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</si>
  <si>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</si>
  <si>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</si>
  <si>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</si>
  <si>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</si>
  <si>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</si>
  <si>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</si>
  <si>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</si>
  <si>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</si>
  <si>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</si>
  <si>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</si>
  <si>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</si>
  <si>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</si>
  <si>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</si>
  <si>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</si>
  <si>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</si>
  <si>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</si>
  <si>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</si>
  <si>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</si>
  <si>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</si>
  <si>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</si>
  <si>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</si>
  <si>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</si>
  <si>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</si>
  <si>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</si>
  <si>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</si>
  <si>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</si>
  <si>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</si>
  <si>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</si>
  <si>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</si>
  <si>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</si>
  <si>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</si>
  <si>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</si>
  <si>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</si>
  <si>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</si>
  <si>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</si>
  <si>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</si>
  <si>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</si>
  <si>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</si>
  <si>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</si>
  <si>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</si>
  <si>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</si>
  <si>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</si>
  <si>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</si>
  <si>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</si>
  <si>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</si>
  <si>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</si>
  <si>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</si>
  <si>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</si>
  <si>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</si>
  <si>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</si>
  <si>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</si>
  <si>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</si>
  <si>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</si>
  <si>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</si>
  <si>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</si>
  <si>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</si>
  <si>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</si>
  <si>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</si>
  <si>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</si>
  <si>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</si>
  <si>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</si>
  <si>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</si>
  <si>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</si>
  <si>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</si>
  <si>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</si>
  <si>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</si>
  <si>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</si>
  <si>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</si>
  <si>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</si>
  <si>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</si>
  <si>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</si>
  <si>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</si>
  <si>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</si>
  <si>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</si>
  <si>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</si>
  <si>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</si>
  <si>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</si>
  <si>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</si>
  <si>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</si>
  <si>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</si>
  <si>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</si>
  <si>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</si>
  <si>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</si>
  <si>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</si>
  <si>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</si>
  <si>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</si>
  <si>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</si>
  <si>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</si>
  <si>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</si>
  <si>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</si>
  <si>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</si>
  <si>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</si>
  <si>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</si>
  <si>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</si>
  <si>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</si>
  <si>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</si>
  <si>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</si>
  <si>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</si>
  <si>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</si>
  <si>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</si>
  <si>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</si>
  <si>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</si>
  <si>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</si>
  <si>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</si>
  <si>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</si>
  <si>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</si>
  <si>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</si>
  <si>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</si>
  <si>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</si>
  <si>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</si>
  <si>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</si>
  <si>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</si>
  <si>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</si>
  <si>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</si>
  <si>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</si>
  <si>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</si>
  <si>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</si>
  <si>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</si>
  <si>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</si>
  <si>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</si>
  <si>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</si>
  <si>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</si>
  <si>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</si>
  <si>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</si>
  <si>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</si>
  <si>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</si>
  <si>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</si>
  <si>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</si>
  <si>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</si>
  <si>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</si>
  <si>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</si>
  <si>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</si>
  <si>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</si>
  <si>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</si>
  <si>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</si>
  <si>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</si>
  <si>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</si>
  <si>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</si>
  <si>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</si>
  <si>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</si>
  <si>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</si>
  <si>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</si>
  <si>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</si>
  <si>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</si>
  <si>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</si>
  <si>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</si>
  <si>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</si>
  <si>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</si>
  <si>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</si>
  <si>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</si>
  <si>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</si>
  <si>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</si>
  <si>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</si>
  <si>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</si>
  <si>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</si>
  <si>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</si>
  <si>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</si>
  <si>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</si>
  <si>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</si>
  <si>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</si>
  <si>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</si>
  <si>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</si>
  <si>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</si>
  <si>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</si>
  <si>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</si>
  <si>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</si>
  <si>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</si>
  <si>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</si>
  <si>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</si>
  <si>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</si>
  <si>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</si>
  <si>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</si>
  <si>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</si>
  <si>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</si>
  <si>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</si>
  <si>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</si>
  <si>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</si>
  <si>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</si>
  <si>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</si>
  <si>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</si>
  <si>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</si>
  <si>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</si>
  <si>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</si>
  <si>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</si>
  <si>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</si>
  <si>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</si>
  <si>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</si>
  <si>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</si>
  <si>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</si>
  <si>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</si>
  <si>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</si>
  <si>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</si>
  <si>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</si>
  <si>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</si>
  <si>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</si>
  <si>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</si>
  <si>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</si>
  <si>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</si>
  <si>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</si>
  <si>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</si>
  <si>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</si>
  <si>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</si>
  <si>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</si>
  <si>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</si>
  <si>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</si>
  <si>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</si>
  <si>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</si>
  <si>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</si>
  <si>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</si>
  <si>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</si>
  <si>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</si>
  <si>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</si>
  <si>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</si>
  <si>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</si>
  <si>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</si>
  <si>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</si>
  <si>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</si>
  <si>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</si>
  <si>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</si>
  <si>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</si>
  <si>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</si>
  <si>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</si>
  <si>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</si>
  <si>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</si>
  <si>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</si>
  <si>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</si>
  <si>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</si>
  <si>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</si>
  <si>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</si>
  <si>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</si>
  <si>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</si>
  <si>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</si>
  <si>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</si>
  <si>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</si>
  <si>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</si>
  <si>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</si>
  <si>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</si>
  <si>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</si>
  <si>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</si>
  <si>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</si>
  <si>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</si>
  <si>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</si>
  <si>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</si>
  <si>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</si>
  <si>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</si>
  <si>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</si>
  <si>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</si>
  <si>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</si>
  <si>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</si>
  <si>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</si>
  <si>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</si>
  <si>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</si>
  <si>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</si>
  <si>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</si>
  <si>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</si>
  <si>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</si>
  <si>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</si>
  <si>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</si>
  <si>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</si>
  <si>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</si>
  <si>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</si>
  <si>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</si>
  <si>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</si>
  <si>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</si>
  <si>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</si>
  <si>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</si>
  <si>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</si>
  <si>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</si>
  <si>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</si>
  <si>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</si>
  <si>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</si>
  <si>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</si>
  <si>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</si>
  <si>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</si>
  <si>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</si>
  <si>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</si>
  <si>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</si>
  <si>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</si>
  <si>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</si>
  <si>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</si>
  <si>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</si>
  <si>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</si>
  <si>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</si>
  <si>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</si>
  <si>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</si>
  <si>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</si>
  <si>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</si>
  <si>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</si>
  <si>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</si>
  <si>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</si>
  <si>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</si>
  <si>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</si>
  <si>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</si>
  <si>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</si>
  <si>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</si>
  <si>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</si>
  <si>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</si>
  <si>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</si>
  <si>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</si>
  <si>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</si>
  <si>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</si>
  <si>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</si>
  <si>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</si>
  <si>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</si>
  <si>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</si>
  <si>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</si>
  <si>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</si>
  <si>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</si>
  <si>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</si>
  <si>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</si>
  <si>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</si>
  <si>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</si>
  <si>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</si>
  <si>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</si>
  <si>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</si>
  <si>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</si>
  <si>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</si>
  <si>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</si>
  <si>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</si>
  <si>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</si>
  <si>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</si>
  <si>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</si>
  <si>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</si>
  <si>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</si>
  <si>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</si>
  <si>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</si>
  <si>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</si>
  <si>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</si>
  <si>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</si>
  <si>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</si>
  <si>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</si>
  <si>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</si>
  <si>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</si>
  <si>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</si>
  <si>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</si>
  <si>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</si>
  <si>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</si>
  <si>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</si>
  <si>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</si>
  <si>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</si>
  <si>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</si>
  <si>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</si>
  <si>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</si>
  <si>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</si>
  <si>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</si>
  <si>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</si>
  <si>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</si>
  <si>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</si>
  <si>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</si>
  <si>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</si>
  <si>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</si>
  <si>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</si>
  <si>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</si>
  <si>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</si>
  <si>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</si>
  <si>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</si>
  <si>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</si>
  <si>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</si>
  <si>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</si>
  <si>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</si>
  <si>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</si>
  <si>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</si>
  <si>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</si>
  <si>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</si>
  <si>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</si>
  <si>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</si>
  <si>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</si>
  <si>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</si>
  <si>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</si>
  <si>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</si>
  <si>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</si>
  <si>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</si>
  <si>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</si>
  <si>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</si>
  <si>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</si>
  <si>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</si>
  <si>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</si>
  <si>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</si>
  <si>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</si>
  <si>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</si>
  <si>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</si>
  <si>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</si>
  <si>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</si>
  <si>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</si>
  <si>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</si>
  <si>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</si>
  <si>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</si>
  <si>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</si>
  <si>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</si>
  <si>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</si>
  <si>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</si>
  <si>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</si>
  <si>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</si>
  <si>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</si>
  <si>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</si>
  <si>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</si>
  <si>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</si>
  <si>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</si>
  <si>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</si>
  <si>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</si>
  <si>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</si>
  <si>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</si>
  <si>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</si>
  <si>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</si>
  <si>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</si>
  <si>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</si>
  <si>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</si>
  <si>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</si>
  <si>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</si>
  <si>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</si>
  <si>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</si>
  <si>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</si>
  <si>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</si>
  <si>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</si>
  <si>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</si>
  <si>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</si>
  <si>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</si>
  <si>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</si>
  <si>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</si>
  <si>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</si>
  <si>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</si>
  <si>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</si>
  <si>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</si>
  <si>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</si>
  <si>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</si>
  <si>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</si>
  <si>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</si>
  <si>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</si>
  <si>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</si>
  <si>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</si>
  <si>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</si>
  <si>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</si>
  <si>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</si>
  <si>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</si>
  <si>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</si>
  <si>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</si>
  <si>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</si>
  <si>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</si>
  <si>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</si>
  <si>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</si>
  <si>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</si>
  <si>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</si>
  <si>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</si>
  <si>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</si>
  <si>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</si>
  <si>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</si>
  <si>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</si>
  <si>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</si>
  <si>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</si>
  <si>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</si>
  <si>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</si>
  <si>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</si>
  <si>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</si>
  <si>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</si>
  <si>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</si>
  <si>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</si>
  <si>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</si>
  <si>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</si>
  <si>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</si>
  <si>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</si>
  <si>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</si>
  <si>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</si>
  <si>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</si>
  <si>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</si>
  <si>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</si>
  <si>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</si>
  <si>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</si>
  <si>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</si>
  <si>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</si>
  <si>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</si>
  <si>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</si>
  <si>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</si>
  <si>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</si>
  <si>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</si>
  <si>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</si>
  <si>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</si>
  <si>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</si>
  <si>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</si>
  <si>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</si>
  <si>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</si>
  <si>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</si>
  <si>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</si>
  <si>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</si>
  <si>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</si>
  <si>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</si>
  <si>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</si>
  <si>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</si>
  <si>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</si>
  <si>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</si>
  <si>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</si>
  <si>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</si>
  <si>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</si>
  <si>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</si>
  <si>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</si>
  <si>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</si>
  <si>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</si>
  <si>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</si>
  <si>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</si>
  <si>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</si>
  <si>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</si>
  <si>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</si>
  <si>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</si>
  <si>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</si>
  <si>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</si>
  <si>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</si>
  <si>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</si>
  <si>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</si>
  <si>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</si>
  <si>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</si>
  <si>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</si>
  <si>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</si>
  <si>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</si>
  <si>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</si>
  <si>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</si>
  <si>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</si>
  <si>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</si>
  <si>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</si>
  <si>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</si>
  <si>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</si>
  <si>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</si>
  <si>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</si>
  <si>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</si>
  <si>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</si>
  <si>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</si>
  <si>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</si>
  <si>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</si>
  <si>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</si>
  <si>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</si>
  <si>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</si>
  <si>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</si>
  <si>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</si>
  <si>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</si>
  <si>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</si>
  <si>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</si>
  <si>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</si>
  <si>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</si>
  <si>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</si>
  <si>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</si>
  <si>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</si>
  <si>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</si>
  <si>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</si>
  <si>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</si>
  <si>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</si>
  <si>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</si>
  <si>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</si>
  <si>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</si>
  <si>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</si>
  <si>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</si>
  <si>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</si>
  <si>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</si>
  <si>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</si>
  <si>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</si>
  <si>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</si>
  <si>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</si>
  <si>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</si>
  <si>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</si>
  <si>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</si>
  <si>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</si>
  <si>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</si>
  <si>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</si>
  <si>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</si>
  <si>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</si>
  <si>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</si>
  <si>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</si>
  <si>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</si>
  <si>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</si>
  <si>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</si>
  <si>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</si>
  <si>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</si>
  <si>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</si>
  <si>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</si>
  <si>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</si>
  <si>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</si>
  <si>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</si>
  <si>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</si>
  <si>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</si>
  <si>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</si>
  <si>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</si>
  <si>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</si>
  <si>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</si>
  <si>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</si>
  <si>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</si>
  <si>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</si>
  <si>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</si>
  <si>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</si>
  <si>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</si>
  <si>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</si>
  <si>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</si>
  <si>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</si>
  <si>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</si>
  <si>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</si>
  <si>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</si>
  <si>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</si>
  <si>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</si>
  <si>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</si>
  <si>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</si>
  <si>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</si>
  <si>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</si>
  <si>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</si>
  <si>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</si>
  <si>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</si>
  <si>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</si>
  <si>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</si>
  <si>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</si>
  <si>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</si>
  <si>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</si>
  <si>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</si>
  <si>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</si>
  <si>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</si>
  <si>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</si>
  <si>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</si>
  <si>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</si>
  <si>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</si>
  <si>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</si>
  <si>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</si>
  <si>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</si>
  <si>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</si>
  <si>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</si>
  <si>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</si>
  <si>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</si>
  <si>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</si>
  <si>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</si>
  <si>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</si>
  <si>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</si>
  <si>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</si>
  <si>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</si>
  <si>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</si>
  <si>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</si>
  <si>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</si>
  <si>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</si>
  <si>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</si>
  <si>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</si>
  <si>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</si>
  <si>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</si>
  <si>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</si>
  <si>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</si>
  <si>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</si>
  <si>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</si>
  <si>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</si>
  <si>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</si>
  <si>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</si>
  <si>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</si>
  <si>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</si>
  <si>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</si>
  <si>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</si>
  <si>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</si>
  <si>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</si>
  <si>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</si>
  <si>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</si>
  <si>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</si>
  <si>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</si>
  <si>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</si>
  <si>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</si>
  <si>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</si>
  <si>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</si>
  <si>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</si>
  <si>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</si>
  <si>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</si>
  <si>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</si>
  <si>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</si>
  <si>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</si>
  <si>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</si>
  <si>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</si>
  <si>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</si>
  <si>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</si>
  <si>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</si>
  <si>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</si>
  <si>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</si>
  <si>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</si>
  <si>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</si>
  <si>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</si>
  <si>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</si>
  <si>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</si>
  <si>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</si>
  <si>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</si>
  <si>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</si>
  <si>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</si>
  <si>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</si>
  <si>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</si>
  <si>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</si>
  <si>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</si>
  <si>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</si>
  <si>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</si>
  <si>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</si>
  <si>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</si>
  <si>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</si>
  <si>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</si>
  <si>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</si>
  <si>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</si>
  <si>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</si>
  <si>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</si>
  <si>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</si>
  <si>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</si>
  <si>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</si>
  <si>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</si>
  <si>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</si>
  <si>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</si>
  <si>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</si>
  <si>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</si>
  <si>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</si>
  <si>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</si>
  <si>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</si>
  <si>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</si>
  <si>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</si>
  <si>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</si>
  <si>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</si>
  <si>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</si>
  <si>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</si>
  <si>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</si>
  <si>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</si>
  <si>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</si>
  <si>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</si>
  <si>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</si>
  <si>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</si>
  <si>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</si>
  <si>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</si>
  <si>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</si>
  <si>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</si>
  <si>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</si>
  <si>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</si>
  <si>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</si>
  <si>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</si>
  <si>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</si>
  <si>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</si>
  <si>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</si>
  <si>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</si>
  <si>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</si>
  <si>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</si>
  <si>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</si>
  <si>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</si>
  <si>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</si>
  <si>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</si>
  <si>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</si>
  <si>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</si>
  <si>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</si>
  <si>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</si>
  <si>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</si>
  <si>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</si>
  <si>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</si>
  <si>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</si>
  <si>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</si>
  <si>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</si>
  <si>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</si>
  <si>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</si>
  <si>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</si>
  <si>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</si>
  <si>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</si>
  <si>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</si>
  <si>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</si>
  <si>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</si>
  <si>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</si>
  <si>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</si>
  <si>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</si>
  <si>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</si>
  <si>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</si>
  <si>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</si>
  <si>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</si>
  <si>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</si>
  <si>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</si>
  <si>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</si>
  <si>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</si>
  <si>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</si>
  <si>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</si>
  <si>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</si>
  <si>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</si>
  <si>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</si>
  <si>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</si>
  <si>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</si>
  <si>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</si>
  <si>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</si>
  <si>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</si>
  <si>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</si>
  <si>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</si>
  <si>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</si>
  <si>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</si>
  <si>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</si>
  <si>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</si>
  <si>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</si>
  <si>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</si>
  <si>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</si>
  <si>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</si>
  <si>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</si>
  <si>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</si>
  <si>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</si>
  <si>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</si>
  <si>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</si>
  <si>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</si>
  <si>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</si>
  <si>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</si>
  <si>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</si>
  <si>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</si>
  <si>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</si>
  <si>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</si>
  <si>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</si>
  <si>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</si>
  <si>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</si>
  <si>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</si>
  <si>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</si>
  <si>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</si>
  <si>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</si>
  <si>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</si>
  <si>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</si>
  <si>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</si>
  <si>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</si>
  <si>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</si>
  <si>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</si>
  <si>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</si>
  <si>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</si>
  <si>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</si>
  <si>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</si>
  <si>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</si>
  <si>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</si>
  <si>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</si>
  <si>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</si>
  <si>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</si>
  <si>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</si>
  <si>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</si>
  <si>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</si>
  <si>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</si>
  <si>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</si>
  <si>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</si>
  <si>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</si>
  <si>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</si>
  <si>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</si>
  <si>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</si>
  <si>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</si>
  <si>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</si>
  <si>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</si>
  <si>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</si>
  <si>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</si>
  <si>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</si>
  <si>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</si>
  <si>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</si>
  <si>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</si>
  <si>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</si>
  <si>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</si>
  <si>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</si>
  <si>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</si>
  <si>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</si>
  <si>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</si>
  <si>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</si>
  <si>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</si>
  <si>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</si>
  <si>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</si>
  <si>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</si>
  <si>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</si>
  <si>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</si>
  <si>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</si>
  <si>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</si>
  <si>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</si>
  <si>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</si>
  <si>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</si>
  <si>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</si>
  <si>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</si>
  <si>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</si>
  <si>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</si>
  <si>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</si>
  <si>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</si>
  <si>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</si>
  <si>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</si>
  <si>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</si>
  <si>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</si>
  <si>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</si>
  <si>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</si>
  <si>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</si>
  <si>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</si>
  <si>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</si>
  <si>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</si>
  <si>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</si>
  <si>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</si>
  <si>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</si>
  <si>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</si>
  <si>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</si>
  <si>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</si>
  <si>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</si>
  <si>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</si>
  <si>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</si>
  <si>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</si>
  <si>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</si>
  <si>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</si>
  <si>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</si>
  <si>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</si>
  <si>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</si>
  <si>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</si>
  <si>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</si>
  <si>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</si>
  <si>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</si>
  <si>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</si>
  <si>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</si>
  <si>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</si>
  <si>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</si>
  <si>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</si>
  <si>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</si>
  <si>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</si>
  <si>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</si>
  <si>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</si>
  <si>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</si>
  <si>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</si>
  <si>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</si>
  <si>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</si>
  <si>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</si>
  <si>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</si>
  <si>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</si>
  <si>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</si>
  <si>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</si>
  <si>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</si>
  <si>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</si>
  <si>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</si>
  <si>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</si>
  <si>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</si>
  <si>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</si>
  <si>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</si>
  <si>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</si>
  <si>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</si>
  <si>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</si>
  <si>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</si>
  <si>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</si>
  <si>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</si>
  <si>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</si>
  <si>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</si>
  <si>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</si>
  <si>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</si>
  <si>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</si>
  <si>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</si>
  <si>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</si>
  <si>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</si>
  <si>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</si>
  <si>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</si>
  <si>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</si>
  <si>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</si>
  <si>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</si>
  <si>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</si>
  <si>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</si>
  <si>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</si>
  <si>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</si>
  <si>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</si>
  <si>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</si>
  <si>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</si>
  <si>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</si>
  <si>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</si>
  <si>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</si>
  <si>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</si>
  <si>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</si>
  <si>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</si>
  <si>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</si>
  <si>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</si>
  <si>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</si>
  <si>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</si>
  <si>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</si>
  <si>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</si>
  <si>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</si>
  <si>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</si>
  <si>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</si>
  <si>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</si>
  <si>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</si>
  <si>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</si>
  <si>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</si>
  <si>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</si>
  <si>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</si>
  <si>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</si>
  <si>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</si>
  <si>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</si>
  <si>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</si>
  <si>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</si>
  <si>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</si>
  <si>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</si>
  <si>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</si>
  <si>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</si>
  <si>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</si>
  <si>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</si>
  <si>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</si>
  <si>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</si>
  <si>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</si>
  <si>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</si>
  <si>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</si>
  <si>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</si>
  <si>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</si>
  <si>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</si>
  <si>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</si>
  <si>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</si>
  <si>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</si>
  <si>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</si>
  <si>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</si>
  <si>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</si>
  <si>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</si>
  <si>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</si>
  <si>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</si>
  <si>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</si>
  <si>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</si>
  <si>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</si>
  <si>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</si>
  <si>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</si>
  <si>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</si>
  <si>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</si>
  <si>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</si>
  <si>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</si>
  <si>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</si>
  <si>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</si>
  <si>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</si>
  <si>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</si>
  <si>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</si>
  <si>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</si>
  <si>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</si>
  <si>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</si>
  <si>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</si>
  <si>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</si>
  <si>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</si>
  <si>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</si>
  <si>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</si>
  <si>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</si>
  <si>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</si>
  <si>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</si>
  <si>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</si>
  <si>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</si>
  <si>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</si>
  <si>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</si>
  <si>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</si>
  <si>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</si>
  <si>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</si>
  <si>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</si>
  <si>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</si>
  <si>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</si>
  <si>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</si>
  <si>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</si>
  <si>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</si>
  <si>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</si>
  <si>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</si>
  <si>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</si>
  <si>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</si>
  <si>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</si>
  <si>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</si>
  <si>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</si>
  <si>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</si>
  <si>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</si>
  <si>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</si>
  <si>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</si>
  <si>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</si>
  <si>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</si>
  <si>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</si>
  <si>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</si>
  <si>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</si>
  <si>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</si>
  <si>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</si>
  <si>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</si>
  <si>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</si>
  <si>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</si>
  <si>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</si>
  <si>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</si>
  <si>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</si>
  <si>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</si>
  <si>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</si>
  <si>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</si>
  <si>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</si>
  <si>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</si>
  <si>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</si>
  <si>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</si>
  <si>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</si>
  <si>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</si>
  <si>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</si>
  <si>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</si>
  <si>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</si>
  <si>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</si>
  <si>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</si>
  <si>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</si>
  <si>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</si>
  <si>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</si>
  <si>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</si>
  <si>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</si>
  <si>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</si>
  <si>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</si>
  <si>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</si>
  <si>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</si>
  <si>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</si>
  <si>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</si>
  <si>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</si>
  <si>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</si>
  <si>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</si>
  <si>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</si>
  <si>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</si>
  <si>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</si>
  <si>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</si>
  <si>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</si>
  <si>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</si>
  <si>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</si>
  <si>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</si>
  <si>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</si>
  <si>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</si>
  <si>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</si>
  <si>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</si>
  <si>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</si>
  <si>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</si>
  <si>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</si>
  <si>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</si>
  <si>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</si>
  <si>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</si>
  <si>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</si>
  <si>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</si>
  <si>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</si>
  <si>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</si>
  <si>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</si>
  <si>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</si>
  <si>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</si>
  <si>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</si>
  <si>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</si>
  <si>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</si>
  <si>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</si>
  <si>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</si>
  <si>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</si>
  <si>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</si>
  <si>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</si>
  <si>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</si>
  <si>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</si>
  <si>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</si>
  <si>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</si>
  <si>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</si>
  <si>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</si>
  <si>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</si>
  <si>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</si>
  <si>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</si>
  <si>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</si>
  <si>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</si>
  <si>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</si>
  <si>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</si>
  <si>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</si>
  <si>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</si>
  <si>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</si>
  <si>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</si>
  <si>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</si>
  <si>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</si>
  <si>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</si>
  <si>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</si>
  <si>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</si>
  <si>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</si>
  <si>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</si>
  <si>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</si>
  <si>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</si>
  <si>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</si>
  <si>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</si>
  <si>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</si>
  <si>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</si>
  <si>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</si>
  <si>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</si>
  <si>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</si>
  <si>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</si>
  <si>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</si>
  <si>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</si>
  <si>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</si>
  <si>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</si>
  <si>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</si>
  <si>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</si>
  <si>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</si>
  <si>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</si>
  <si>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</si>
  <si>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</si>
  <si>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</si>
  <si>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</si>
  <si>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</si>
  <si>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</si>
  <si>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</si>
  <si>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</si>
  <si>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</si>
  <si>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</si>
  <si>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</si>
  <si>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</si>
  <si>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</si>
  <si>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</si>
  <si>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</si>
  <si>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</si>
  <si>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</si>
  <si>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</si>
  <si>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</si>
  <si>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</si>
  <si>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</si>
  <si>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</si>
  <si>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</si>
  <si>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</si>
  <si>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</si>
  <si>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</si>
  <si>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</si>
  <si>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</si>
  <si>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</si>
  <si>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</si>
  <si>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</si>
  <si>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</si>
  <si>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</si>
  <si>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</si>
  <si>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</si>
  <si>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</si>
  <si>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</si>
  <si>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</si>
  <si>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</si>
  <si>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</si>
  <si>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</si>
  <si>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</si>
  <si>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</si>
  <si>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</si>
  <si>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</si>
  <si>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</si>
  <si>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</si>
  <si>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</si>
  <si>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</si>
  <si>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</si>
  <si>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</si>
  <si>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</si>
  <si>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</si>
  <si>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</si>
  <si>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</si>
  <si>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</si>
  <si>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</si>
  <si>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</si>
  <si>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</si>
  <si>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</si>
  <si>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</si>
  <si>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</si>
  <si>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</si>
  <si>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</si>
  <si>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</si>
  <si>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</si>
  <si>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</si>
  <si>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</si>
  <si>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</si>
  <si>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</si>
  <si>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</si>
  <si>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</si>
  <si>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</si>
  <si>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</si>
  <si>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</si>
  <si>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</si>
  <si>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</si>
  <si>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</si>
  <si>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</si>
  <si>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</si>
  <si>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</si>
  <si>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</si>
  <si>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</si>
  <si>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</si>
  <si>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</si>
  <si>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</si>
  <si>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</si>
  <si>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</si>
  <si>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</si>
  <si>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</si>
  <si>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</si>
  <si>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</si>
  <si>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</si>
  <si>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</si>
  <si>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</si>
  <si>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</si>
  <si>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</si>
  <si>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</si>
  <si>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</si>
  <si>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</si>
  <si>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</si>
  <si>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</si>
  <si>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</si>
  <si>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</si>
  <si>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</si>
  <si>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</si>
  <si>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</si>
  <si>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</si>
  <si>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</si>
  <si>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</si>
  <si>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</si>
  <si>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</si>
  <si>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</si>
  <si>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</si>
  <si>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</si>
  <si>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</si>
  <si>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</si>
  <si>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</si>
  <si>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</si>
  <si>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</si>
  <si>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</si>
  <si>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</si>
  <si>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</si>
  <si>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</si>
  <si>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</si>
  <si>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</si>
  <si>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</si>
  <si>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</si>
  <si>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</si>
  <si>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</si>
  <si>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</si>
  <si>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</si>
  <si>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</si>
  <si>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</si>
  <si>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</si>
  <si>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</si>
  <si>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</si>
  <si>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</si>
  <si>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</si>
  <si>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</si>
  <si>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</si>
  <si>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</si>
  <si>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</si>
  <si>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</si>
  <si>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</si>
  <si>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</si>
  <si>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</si>
  <si>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</si>
  <si>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</si>
  <si>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</si>
  <si>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</si>
  <si>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</si>
  <si>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</si>
  <si>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</si>
  <si>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</si>
  <si>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</si>
  <si>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</si>
  <si>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</si>
  <si>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</si>
  <si>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</si>
  <si>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</si>
  <si>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</si>
  <si>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</si>
  <si>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</si>
  <si>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</si>
  <si>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</si>
  <si>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</si>
  <si>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</si>
  <si>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</si>
  <si>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</si>
  <si>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</si>
  <si>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</si>
  <si>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</si>
  <si>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</si>
  <si>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</si>
  <si>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</si>
  <si>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</si>
  <si>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</si>
  <si>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</si>
  <si>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</si>
  <si>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</si>
  <si>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</si>
  <si>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</si>
  <si>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</si>
  <si>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</si>
  <si>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</si>
  <si>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</si>
  <si>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</si>
  <si>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</si>
  <si>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</si>
  <si>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</si>
  <si>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</si>
  <si>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</si>
  <si>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</si>
  <si>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</si>
  <si>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</si>
  <si>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</si>
  <si>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</si>
  <si>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</si>
  <si>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</si>
  <si>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</si>
  <si>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</si>
  <si>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</si>
  <si>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</si>
  <si>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</si>
  <si>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</si>
  <si>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</si>
  <si>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</si>
  <si>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</si>
  <si>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</si>
  <si>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</si>
  <si>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</si>
  <si>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</si>
  <si>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</si>
  <si>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</si>
  <si>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</si>
  <si>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</si>
  <si>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</si>
  <si>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</si>
  <si>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</si>
  <si>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</si>
  <si>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</si>
  <si>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</si>
  <si>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</si>
  <si>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</si>
  <si>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</si>
  <si>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</si>
  <si>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</si>
  <si>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</si>
  <si>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</si>
  <si>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</si>
  <si>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</si>
  <si>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</si>
  <si>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</si>
  <si>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</si>
  <si>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</si>
  <si>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</si>
  <si>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</si>
  <si>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</si>
  <si>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</si>
  <si>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</si>
  <si>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</si>
  <si>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</si>
  <si>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</si>
  <si>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</si>
  <si>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</si>
  <si>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</si>
  <si>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</si>
  <si>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</si>
  <si>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</si>
  <si>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</si>
  <si>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</si>
  <si>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</si>
  <si>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</si>
  <si>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</si>
  <si>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</si>
  <si>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</si>
  <si>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</si>
  <si>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</si>
  <si>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</si>
  <si>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</si>
  <si>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</si>
  <si>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</si>
  <si>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</si>
  <si>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</si>
  <si>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</si>
  <si>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</si>
  <si>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</si>
  <si>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</si>
  <si>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</si>
  <si>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</si>
  <si>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</si>
  <si>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</si>
  <si>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</si>
  <si>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</si>
  <si>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</si>
  <si>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</si>
  <si>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</si>
  <si>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</si>
  <si>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</si>
  <si>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</si>
  <si>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</si>
  <si>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</si>
  <si>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</si>
  <si>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</si>
  <si>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</si>
  <si>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</si>
  <si>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</si>
  <si>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</si>
  <si>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</si>
  <si>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</si>
  <si>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</si>
  <si>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</si>
  <si>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</si>
  <si>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</si>
  <si>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</si>
  <si>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</si>
  <si>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</si>
  <si>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</si>
  <si>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</si>
  <si>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</si>
  <si>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</si>
  <si>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</si>
  <si>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</si>
  <si>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</si>
  <si>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</si>
  <si>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</si>
  <si>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</si>
  <si>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</si>
  <si>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</si>
  <si>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</si>
  <si>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</si>
  <si>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</si>
  <si>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</si>
  <si>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</si>
  <si>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</si>
  <si>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</si>
  <si>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</si>
  <si>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</si>
  <si>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</si>
  <si>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</si>
  <si>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</si>
  <si>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</si>
  <si>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</si>
  <si>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</si>
  <si>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</si>
  <si>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</si>
  <si>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</si>
  <si>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</si>
  <si>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</si>
  <si>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</si>
  <si>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</si>
  <si>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</si>
  <si>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</si>
  <si>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</si>
  <si>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</si>
  <si>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</si>
  <si>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</si>
  <si>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</si>
  <si>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</si>
  <si>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</si>
  <si>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</si>
  <si>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</si>
  <si>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</si>
  <si>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</si>
  <si>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</si>
  <si>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</si>
  <si>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</si>
  <si>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</si>
  <si>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</si>
  <si>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</si>
  <si>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</si>
  <si>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</si>
  <si>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</si>
  <si>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</si>
  <si>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</si>
  <si>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</si>
  <si>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</si>
  <si>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</si>
  <si>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</si>
  <si>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</si>
  <si>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</si>
  <si>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</si>
  <si>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</si>
  <si>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</si>
  <si>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</si>
  <si>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</si>
  <si>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</si>
  <si>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</si>
  <si>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</si>
  <si>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</si>
  <si>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</si>
  <si>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</si>
  <si>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</si>
  <si>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</si>
  <si>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</si>
  <si>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</si>
  <si>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</si>
  <si>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</si>
  <si>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</si>
  <si>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</si>
  <si>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</si>
  <si>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</si>
  <si>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</si>
  <si>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</si>
  <si>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</si>
  <si>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</si>
  <si>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</si>
  <si>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</si>
  <si>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</si>
  <si>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</si>
  <si>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</si>
  <si>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</si>
  <si>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</si>
  <si>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</si>
  <si>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</si>
  <si>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</si>
  <si>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</si>
  <si>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</si>
  <si>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</si>
  <si>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</si>
  <si>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</si>
  <si>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</si>
  <si>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</si>
  <si>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</si>
  <si>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</si>
  <si>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</si>
  <si>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</si>
  <si>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</si>
  <si>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</si>
  <si>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</si>
  <si>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</si>
  <si>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</si>
  <si>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</si>
  <si>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</si>
  <si>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</si>
  <si>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</si>
  <si>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</si>
  <si>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</si>
  <si>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</si>
  <si>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</si>
  <si>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</si>
  <si>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</si>
  <si>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</si>
  <si>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</si>
  <si>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</si>
  <si>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</si>
  <si>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</si>
  <si>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</si>
  <si>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</si>
  <si>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</si>
  <si>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</si>
  <si>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</si>
  <si>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</si>
  <si>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</si>
  <si>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</si>
  <si>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</si>
  <si>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</si>
  <si>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</si>
  <si>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</si>
  <si>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</si>
  <si>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</si>
  <si>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</si>
  <si>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</si>
  <si>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</si>
  <si>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</si>
  <si>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</si>
  <si>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</si>
  <si>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</si>
  <si>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</si>
  <si>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</si>
  <si>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</si>
  <si>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</si>
  <si>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</si>
  <si>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</si>
  <si>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</si>
  <si>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</si>
  <si>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</si>
  <si>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</si>
  <si>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</si>
  <si>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</si>
  <si>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</si>
  <si>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</si>
  <si>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</si>
  <si>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</si>
  <si>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</si>
  <si>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</si>
  <si>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</si>
  <si>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</si>
  <si>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</si>
  <si>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</si>
  <si>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</si>
  <si>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</si>
  <si>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</si>
  <si>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</si>
  <si>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</si>
  <si>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</si>
  <si>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</si>
  <si>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</si>
  <si>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</si>
  <si>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</si>
  <si>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</si>
  <si>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</si>
  <si>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</si>
  <si>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</si>
  <si>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</si>
  <si>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</si>
  <si>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</si>
  <si>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</si>
  <si>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</si>
  <si>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</si>
  <si>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</si>
  <si>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</si>
  <si>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</si>
  <si>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</si>
  <si>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</si>
  <si>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</si>
  <si>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</si>
  <si>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</si>
  <si>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</si>
  <si>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</si>
  <si>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</si>
  <si>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</si>
  <si>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</si>
  <si>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</si>
  <si>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</si>
  <si>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</si>
  <si>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</si>
  <si>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</si>
  <si>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</si>
  <si>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</si>
  <si>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</si>
  <si>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</si>
  <si>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</si>
  <si>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</si>
  <si>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</si>
  <si>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</si>
  <si>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</si>
  <si>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</si>
  <si>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</si>
  <si>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</si>
  <si>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</si>
  <si>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</si>
  <si>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</si>
  <si>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</si>
  <si>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</si>
  <si>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</si>
  <si>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</si>
  <si>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</si>
  <si>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</si>
  <si>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</si>
  <si>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</si>
  <si>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</si>
  <si>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</si>
  <si>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</si>
  <si>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</si>
  <si>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</si>
  <si>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</si>
  <si>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</si>
  <si>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</si>
  <si>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</si>
  <si>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</si>
  <si>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</si>
  <si>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</si>
  <si>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</si>
  <si>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</si>
  <si>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</si>
  <si>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</si>
  <si>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</si>
  <si>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</si>
  <si>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</si>
  <si>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</si>
  <si>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</si>
  <si>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</si>
  <si>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</si>
  <si>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</si>
  <si>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</si>
  <si>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</si>
  <si>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</si>
  <si>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</si>
  <si>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</si>
  <si>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</si>
  <si>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</si>
  <si>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</si>
  <si>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</si>
  <si>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</si>
  <si>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</si>
  <si>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</si>
  <si>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</si>
  <si>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</si>
  <si>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</si>
  <si>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</si>
  <si>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</si>
  <si>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</si>
  <si>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</si>
  <si>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</si>
  <si>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</si>
  <si>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</si>
  <si>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</si>
  <si>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</si>
  <si>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</si>
  <si>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</si>
  <si>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</si>
  <si>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</si>
  <si>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</si>
  <si>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</si>
  <si>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</si>
  <si>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</si>
  <si>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</si>
  <si>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</si>
  <si>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</si>
  <si>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</si>
  <si>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</si>
  <si>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</si>
  <si>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</si>
  <si>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</si>
  <si>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</si>
  <si>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</si>
  <si>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</si>
  <si>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</si>
  <si>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</si>
  <si>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</si>
  <si>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</si>
  <si>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</si>
  <si>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</si>
  <si>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</si>
  <si>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</si>
  <si>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</si>
  <si>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</si>
  <si>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</si>
  <si>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</si>
  <si>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</si>
  <si>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</si>
  <si>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</si>
  <si>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</si>
  <si>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</si>
  <si>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</si>
  <si>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</si>
  <si>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</si>
  <si>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</si>
  <si>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</si>
  <si>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</si>
  <si>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</si>
  <si>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</si>
  <si>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</si>
  <si>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</si>
  <si>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</si>
  <si>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</si>
  <si>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</si>
  <si>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</si>
  <si>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</si>
  <si>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</si>
  <si>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</si>
  <si>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</si>
  <si>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</si>
  <si>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</si>
  <si>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</si>
  <si>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</si>
  <si>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</si>
  <si>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</si>
  <si>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</si>
  <si>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</si>
  <si>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</si>
  <si>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</si>
  <si>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</si>
  <si>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</si>
  <si>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</si>
  <si>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</si>
  <si>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</si>
  <si>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</si>
  <si>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</si>
  <si>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</si>
  <si>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</si>
  <si>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</si>
  <si>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</si>
  <si>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</si>
  <si>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</si>
  <si>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</si>
  <si>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</si>
  <si>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</si>
  <si>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</si>
  <si>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</si>
  <si>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</si>
  <si>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</si>
  <si>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</si>
  <si>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</si>
  <si>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</si>
  <si>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</si>
  <si>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</si>
  <si>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</si>
  <si>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</si>
  <si>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</si>
  <si>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</si>
  <si>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</si>
  <si>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</si>
  <si>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</si>
  <si>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</si>
  <si>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</si>
  <si>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</si>
  <si>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</si>
  <si>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</si>
  <si>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</si>
  <si>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</si>
  <si>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</si>
  <si>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</si>
  <si>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</si>
  <si>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</si>
  <si>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</si>
  <si>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</si>
  <si>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</si>
  <si>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</si>
  <si>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</si>
  <si>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</si>
  <si>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</si>
  <si>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</si>
  <si>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</si>
  <si>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</si>
  <si>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</si>
  <si>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</si>
  <si>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</si>
  <si>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</si>
  <si>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</si>
  <si>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</si>
  <si>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</si>
  <si>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</si>
  <si>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</si>
  <si>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</si>
  <si>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</si>
  <si>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</si>
  <si>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</si>
  <si>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</si>
  <si>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</si>
  <si>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</si>
  <si>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</si>
  <si>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</si>
  <si>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</si>
  <si>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</si>
  <si>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</si>
  <si>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</si>
  <si>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</si>
  <si>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</si>
  <si>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</si>
  <si>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</si>
  <si>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</si>
  <si>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</si>
  <si>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</si>
  <si>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</si>
  <si>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</si>
  <si>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</si>
  <si>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</si>
  <si>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</si>
  <si>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</si>
  <si>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</si>
  <si>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</si>
  <si>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</si>
  <si>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</si>
  <si>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</si>
  <si>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</si>
  <si>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</si>
  <si>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</si>
  <si>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</si>
  <si>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</si>
  <si>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</si>
  <si>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</si>
  <si>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</si>
  <si>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</si>
  <si>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</si>
  <si>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</si>
  <si>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</si>
  <si>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</si>
  <si>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</si>
  <si>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</si>
  <si>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</si>
  <si>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</si>
  <si>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</si>
  <si>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</si>
  <si>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</si>
  <si>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</si>
  <si>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</si>
  <si>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</si>
  <si>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</si>
  <si>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</si>
  <si>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</si>
  <si>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</si>
  <si>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</si>
  <si>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</si>
  <si>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</si>
  <si>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</si>
  <si>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</si>
  <si>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</si>
  <si>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</si>
  <si>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</si>
  <si>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</si>
  <si>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</si>
  <si>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</si>
  <si>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</si>
  <si>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</si>
  <si>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</si>
  <si>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</si>
  <si>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</si>
  <si>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</si>
  <si>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</si>
  <si>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</si>
  <si>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</si>
  <si>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</si>
  <si>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</si>
  <si>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</si>
  <si>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</si>
  <si>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</si>
  <si>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</si>
  <si>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</si>
  <si>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</si>
  <si>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</si>
  <si>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</si>
  <si>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</si>
  <si>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</si>
  <si>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</si>
  <si>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</si>
  <si>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</si>
  <si>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</si>
  <si>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</si>
  <si>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</si>
  <si>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</si>
  <si>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</si>
  <si>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</si>
  <si>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</si>
  <si>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</si>
  <si>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</si>
  <si>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</si>
  <si>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</si>
  <si>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</si>
  <si>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</si>
  <si>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</si>
  <si>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</si>
  <si>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</si>
  <si>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</si>
  <si>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</si>
  <si>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</si>
  <si>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</si>
  <si>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</si>
  <si>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</si>
  <si>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</si>
  <si>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</si>
  <si>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</si>
  <si>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</si>
  <si>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</si>
  <si>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</si>
  <si>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</si>
  <si>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</si>
  <si>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</si>
  <si>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</si>
  <si>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</si>
  <si>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</si>
  <si>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</si>
  <si>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</si>
  <si>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</si>
  <si>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</si>
  <si>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</si>
  <si>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</si>
  <si>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</si>
  <si>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</si>
  <si>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</si>
  <si>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</si>
  <si>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</si>
  <si>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</si>
  <si>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</si>
  <si>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</si>
  <si>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</si>
  <si>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</si>
  <si>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</si>
  <si>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</si>
  <si>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</si>
  <si>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</si>
  <si>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</si>
  <si>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</si>
  <si>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</si>
  <si>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</si>
  <si>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</si>
  <si>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</si>
  <si>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</si>
  <si>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</si>
  <si>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</si>
  <si>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</si>
  <si>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</si>
  <si>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</si>
  <si>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</si>
  <si>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</si>
  <si>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</si>
  <si>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</si>
  <si>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</si>
  <si>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</si>
  <si>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</si>
  <si>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</si>
  <si>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</si>
  <si>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</si>
  <si>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</si>
  <si>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</si>
  <si>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</si>
  <si>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</si>
  <si>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</si>
  <si>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</si>
  <si>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</si>
  <si>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</si>
  <si>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</si>
  <si>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</si>
  <si>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</si>
  <si>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</si>
  <si>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</si>
  <si>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</si>
  <si>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</si>
  <si>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</si>
  <si>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</si>
  <si>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</si>
  <si>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</si>
  <si>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</si>
  <si>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</si>
  <si>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</si>
  <si>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</si>
  <si>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</si>
  <si>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</si>
  <si>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</si>
  <si>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</si>
  <si>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</si>
  <si>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</si>
  <si>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</si>
  <si>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</si>
  <si>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</si>
  <si>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</si>
  <si>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</si>
  <si>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</si>
  <si>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</si>
  <si>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</si>
  <si>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</si>
  <si>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</si>
  <si>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</si>
  <si>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</si>
  <si>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</si>
  <si>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</si>
  <si>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</si>
  <si>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</si>
  <si>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</si>
  <si>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</si>
  <si>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</si>
  <si>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</si>
  <si>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</si>
  <si>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</si>
  <si>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</si>
  <si>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</si>
  <si>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</si>
  <si>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</si>
  <si>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</si>
  <si>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</si>
  <si>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</si>
  <si>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</si>
  <si>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</si>
  <si>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</si>
  <si>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</si>
  <si>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</si>
  <si>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</si>
  <si>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</si>
  <si>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</si>
  <si>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</si>
  <si>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</si>
  <si>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</si>
  <si>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</si>
  <si>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</si>
  <si>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</si>
  <si>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</si>
  <si>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</si>
  <si>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</si>
  <si>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</si>
  <si>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</si>
  <si>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</si>
  <si>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</si>
  <si>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</si>
  <si>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</si>
  <si>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</si>
  <si>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</si>
  <si>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</si>
  <si>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</si>
  <si>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</si>
  <si>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</si>
  <si>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</si>
  <si>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</si>
  <si>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</si>
  <si>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</si>
  <si>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</si>
  <si>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</si>
  <si>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</si>
  <si>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</si>
  <si>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</si>
  <si>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</si>
  <si>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</si>
  <si>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</si>
  <si>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</si>
  <si>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</si>
  <si>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</si>
  <si>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</si>
  <si>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</si>
  <si>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</si>
  <si>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</si>
  <si>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</si>
  <si>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</si>
  <si>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</si>
  <si>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</si>
  <si>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</si>
  <si>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</si>
  <si>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</si>
  <si>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</si>
  <si>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</si>
  <si>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</si>
  <si>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</si>
  <si>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</si>
  <si>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</si>
  <si>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</si>
  <si>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</si>
  <si>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</si>
  <si>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</si>
  <si>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</si>
  <si>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</si>
  <si>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</si>
  <si>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</si>
  <si>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</si>
  <si>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</si>
  <si>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</si>
  <si>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</si>
  <si>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</si>
  <si>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</si>
  <si>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</si>
  <si>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</si>
  <si>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</si>
  <si>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</si>
  <si>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</si>
  <si>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</si>
  <si>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</si>
  <si>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</si>
  <si>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</si>
  <si>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</si>
  <si>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</si>
  <si>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</si>
  <si>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</si>
  <si>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</si>
  <si>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</si>
  <si>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</si>
  <si>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</si>
  <si>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</si>
  <si>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</si>
  <si>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</si>
  <si>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</si>
  <si>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</si>
  <si>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</si>
  <si>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</si>
  <si>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</si>
  <si>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</si>
  <si>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</si>
  <si>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</si>
  <si>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</si>
  <si>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</si>
  <si>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</si>
  <si>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</si>
  <si>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</si>
  <si>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</si>
  <si>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</si>
  <si>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</si>
  <si>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</si>
  <si>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</si>
  <si>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</si>
  <si>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</si>
  <si>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</si>
  <si>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</si>
  <si>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</si>
  <si>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</si>
  <si>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</si>
  <si>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</si>
  <si>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</si>
  <si>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</si>
  <si>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</si>
  <si>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</si>
  <si>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</si>
  <si>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</si>
  <si>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</si>
  <si>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</si>
  <si>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</si>
  <si>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</si>
  <si>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</si>
  <si>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</si>
  <si>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</si>
  <si>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</si>
  <si>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</si>
  <si>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</si>
  <si>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</si>
  <si>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</si>
  <si>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</si>
  <si>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</si>
  <si>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</si>
  <si>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</si>
  <si>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</si>
  <si>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</si>
  <si>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</si>
  <si>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</si>
  <si>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</si>
  <si>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</si>
  <si>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</si>
  <si>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</si>
  <si>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</si>
  <si>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</si>
  <si>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</si>
  <si>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</si>
  <si>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</si>
  <si>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</si>
  <si>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</si>
  <si>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</si>
  <si>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</si>
  <si>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</si>
  <si>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</si>
  <si>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</si>
  <si>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</si>
  <si>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</si>
  <si>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</si>
  <si>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</si>
  <si>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</si>
  <si>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</si>
  <si>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</si>
  <si>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</si>
  <si>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</si>
  <si>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</si>
  <si>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</si>
  <si>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</si>
  <si>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</si>
  <si>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</si>
  <si>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</si>
  <si>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</si>
  <si>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</si>
  <si>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</si>
  <si>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</si>
  <si>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</si>
  <si>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</si>
  <si>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</si>
  <si>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</si>
  <si>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</si>
  <si>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</si>
  <si>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</si>
  <si>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</si>
  <si>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</si>
  <si>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</si>
  <si>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</si>
  <si>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</si>
  <si>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</si>
  <si>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</si>
  <si>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</si>
  <si>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</si>
  <si>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</si>
  <si>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</si>
  <si>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</si>
  <si>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</si>
  <si>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</si>
  <si>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</si>
  <si>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</si>
  <si>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</si>
  <si>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</si>
  <si>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</si>
  <si>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</si>
  <si>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</si>
  <si>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</si>
  <si>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</si>
  <si>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</si>
  <si>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</si>
  <si>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</si>
  <si>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</si>
  <si>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</si>
  <si>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</si>
  <si>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</si>
  <si>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</si>
  <si>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</si>
  <si>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</si>
  <si>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</si>
  <si>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</si>
  <si>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</si>
  <si>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</si>
  <si>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</si>
  <si>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</si>
  <si>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</si>
  <si>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</si>
  <si>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</si>
  <si>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</si>
  <si>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</si>
  <si>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</si>
  <si>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</si>
  <si>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</si>
  <si>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</si>
  <si>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</si>
  <si>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</si>
  <si>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</si>
  <si>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</si>
  <si>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</si>
  <si>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</si>
  <si>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</si>
  <si>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</si>
  <si>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</si>
  <si>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</si>
  <si>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</si>
  <si>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</si>
  <si>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</si>
  <si>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</si>
  <si>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</si>
  <si>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</si>
  <si>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</si>
  <si>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</si>
  <si>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</si>
  <si>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</si>
  <si>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</si>
  <si>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</si>
  <si>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</si>
  <si>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</si>
  <si>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</si>
  <si>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</si>
  <si>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</si>
  <si>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</si>
  <si>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</si>
  <si>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</si>
  <si>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</si>
  <si>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</si>
  <si>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</si>
  <si>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</si>
  <si>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</si>
  <si>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</si>
  <si>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</si>
  <si>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</si>
  <si>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</si>
  <si>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</si>
  <si>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</si>
  <si>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</si>
  <si>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</si>
  <si>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</si>
  <si>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</si>
  <si>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</si>
  <si>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</si>
  <si>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</si>
  <si>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</si>
  <si>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</si>
  <si>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</si>
  <si>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</si>
  <si>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</si>
  <si>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</si>
  <si>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</si>
  <si>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</si>
  <si>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</si>
  <si>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</si>
  <si>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</si>
  <si>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</si>
  <si>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</si>
  <si>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</si>
  <si>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</si>
  <si>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</si>
  <si>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</si>
  <si>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</si>
  <si>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</si>
  <si>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</si>
  <si>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</si>
  <si>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</si>
  <si>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</si>
  <si>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</si>
  <si>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</si>
  <si>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</si>
  <si>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</si>
  <si>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</si>
  <si>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</si>
  <si>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</si>
  <si>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</si>
  <si>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</si>
  <si>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</si>
  <si>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</si>
  <si>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</si>
  <si>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</si>
  <si>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</si>
  <si>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</si>
  <si>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</si>
  <si>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</si>
  <si>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</si>
  <si>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</si>
  <si>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</si>
  <si>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</si>
  <si>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</si>
  <si>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</si>
  <si>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</si>
  <si>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</si>
  <si>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</si>
  <si>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</si>
  <si>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</si>
  <si>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</si>
  <si>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</si>
  <si>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</si>
  <si>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</si>
  <si>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</si>
  <si>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</si>
  <si>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</si>
  <si>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</si>
  <si>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</si>
  <si>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</si>
  <si>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</si>
  <si>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</si>
  <si>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</si>
  <si>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</si>
  <si>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</si>
  <si>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</si>
  <si>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</si>
  <si>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</si>
  <si>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</si>
  <si>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</si>
  <si>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</si>
  <si>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</si>
  <si>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</si>
  <si>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</si>
  <si>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</si>
  <si>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</si>
  <si>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</si>
  <si>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</si>
  <si>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</si>
  <si>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</si>
  <si>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</si>
  <si>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</si>
  <si>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</si>
  <si>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</si>
  <si>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</si>
  <si>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</si>
  <si>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</si>
  <si>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</si>
  <si>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</si>
  <si>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</si>
  <si>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</si>
  <si>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</si>
  <si>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</si>
  <si>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</si>
  <si>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</si>
  <si>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</si>
  <si>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</si>
  <si>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</si>
  <si>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</si>
  <si>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</si>
  <si>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</si>
  <si>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</si>
  <si>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</si>
  <si>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</si>
  <si>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</si>
  <si>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</si>
  <si>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</si>
  <si>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</si>
  <si>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</si>
  <si>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</si>
  <si>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</si>
  <si>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</si>
  <si>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</si>
  <si>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</si>
  <si>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</si>
  <si>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</si>
  <si>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</si>
  <si>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</si>
  <si>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</si>
  <si>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</si>
  <si>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</si>
  <si>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</si>
  <si>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</si>
  <si>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</si>
  <si>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</si>
  <si>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</si>
  <si>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</si>
  <si>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</si>
  <si>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</si>
  <si>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</si>
  <si>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</si>
  <si>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</si>
  <si>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</si>
  <si>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</si>
  <si>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</si>
  <si>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</si>
  <si>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</si>
  <si>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</si>
  <si>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</si>
  <si>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</si>
  <si>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</si>
  <si>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</si>
  <si>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</si>
  <si>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</si>
  <si>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</si>
  <si>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</si>
  <si>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</si>
  <si>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</si>
  <si>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</si>
  <si>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</si>
  <si>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</si>
  <si>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</si>
  <si>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</si>
  <si>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</si>
  <si>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</si>
  <si>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</si>
  <si>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</si>
  <si>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</si>
  <si>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</si>
  <si>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</si>
  <si>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</si>
  <si>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</si>
  <si>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</si>
  <si>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</si>
  <si>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</si>
  <si>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</si>
  <si>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</si>
  <si>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</si>
  <si>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</si>
  <si>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</si>
  <si>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</si>
  <si>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</si>
  <si>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</si>
  <si>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</si>
  <si>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</si>
  <si>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</si>
  <si>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</si>
  <si>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</si>
  <si>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</si>
  <si>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</si>
  <si>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</si>
  <si>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</si>
  <si>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</si>
  <si>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</si>
  <si>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</si>
  <si>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</si>
  <si>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</si>
  <si>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</si>
  <si>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</si>
  <si>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</si>
  <si>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</si>
  <si>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</si>
  <si>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</si>
  <si>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</si>
  <si>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</si>
  <si>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</si>
  <si>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</si>
  <si>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</si>
  <si>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</si>
  <si>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</si>
  <si>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</si>
  <si>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</si>
  <si>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</si>
  <si>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</si>
  <si>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</si>
  <si>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</si>
  <si>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</si>
  <si>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</si>
  <si>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</si>
  <si>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</si>
  <si>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</si>
  <si>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</si>
  <si>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</si>
  <si>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</si>
  <si>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</si>
  <si>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</si>
  <si>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</si>
  <si>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</si>
  <si>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</si>
  <si>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</si>
  <si>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</si>
  <si>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</si>
  <si>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</si>
  <si>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</si>
  <si>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</si>
  <si>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</si>
  <si>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</si>
  <si>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</si>
  <si>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</si>
  <si>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</si>
  <si>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</si>
  <si>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</si>
  <si>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</si>
  <si>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</si>
  <si>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</si>
  <si>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</si>
  <si>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</si>
  <si>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</si>
  <si>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</si>
  <si>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</si>
  <si>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</si>
  <si>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</si>
  <si>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</si>
  <si>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</si>
  <si>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</si>
  <si>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</si>
  <si>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</si>
  <si>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</si>
  <si>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</si>
  <si>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</si>
  <si>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</si>
  <si>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</si>
  <si>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</si>
  <si>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</si>
  <si>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</si>
  <si>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</si>
  <si>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</si>
  <si>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</si>
  <si>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</si>
  <si>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</si>
  <si>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</si>
  <si>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</si>
  <si>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</si>
  <si>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</si>
  <si>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</si>
  <si>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</si>
  <si>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</si>
  <si>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</si>
  <si>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</si>
  <si>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</si>
  <si>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</si>
  <si>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</si>
  <si>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</si>
  <si>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</si>
  <si>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</si>
  <si>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</si>
  <si>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</si>
  <si>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</si>
  <si>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</si>
  <si>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</si>
  <si>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</si>
  <si>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</si>
  <si>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</si>
  <si>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</si>
  <si>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</si>
  <si>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</si>
  <si>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</si>
  <si>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</si>
  <si>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</si>
  <si>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</si>
  <si>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</si>
  <si>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</si>
  <si>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</si>
  <si>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</si>
  <si>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</si>
  <si>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</si>
  <si>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</si>
  <si>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</si>
  <si>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</si>
  <si>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</si>
  <si>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</si>
  <si>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</si>
  <si>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</si>
  <si>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</si>
  <si>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</si>
  <si>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</si>
  <si>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</si>
  <si>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</si>
  <si>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</si>
  <si>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</si>
  <si>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</si>
  <si>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</si>
  <si>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</si>
  <si>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</si>
  <si>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</si>
  <si>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</si>
  <si>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</si>
  <si>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</si>
  <si>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</si>
  <si>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</si>
  <si>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</si>
  <si>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</si>
  <si>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</si>
  <si>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</si>
  <si>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</si>
  <si>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</si>
  <si>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</si>
  <si>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</si>
  <si>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</si>
  <si>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</si>
  <si>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</si>
  <si>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</si>
  <si>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</si>
  <si>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</si>
  <si>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</si>
  <si>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</si>
  <si>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</si>
  <si>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</si>
  <si>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</si>
  <si>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</si>
  <si>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</si>
  <si>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</si>
  <si>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</si>
  <si>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</si>
  <si>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</si>
  <si>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</si>
  <si>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</si>
  <si>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</si>
  <si>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</si>
  <si>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</si>
  <si>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</si>
  <si>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</si>
  <si>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</si>
  <si>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</si>
  <si>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</si>
  <si>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</si>
  <si>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</si>
  <si>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</si>
  <si>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</si>
  <si>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</si>
  <si>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</si>
  <si>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</si>
  <si>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</si>
  <si>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</si>
  <si>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</si>
  <si>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</si>
  <si>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</si>
  <si>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</si>
  <si>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</si>
  <si>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</si>
  <si>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</si>
  <si>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</si>
  <si>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</si>
  <si>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</si>
  <si>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</si>
  <si>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</si>
  <si>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</si>
  <si>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</si>
  <si>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</si>
  <si>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</si>
  <si>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</si>
  <si>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</si>
  <si>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</si>
  <si>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</si>
  <si>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</si>
  <si>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</si>
  <si>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</si>
  <si>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</si>
  <si>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</si>
  <si>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</si>
  <si>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</si>
  <si>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</si>
  <si>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</si>
  <si>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</si>
  <si>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</si>
  <si>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</si>
  <si>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</si>
  <si>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</si>
  <si>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</si>
  <si>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</si>
  <si>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</si>
  <si>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</si>
  <si>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</si>
  <si>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</si>
  <si>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</si>
  <si>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</si>
  <si>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</si>
  <si>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</si>
  <si>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</si>
  <si>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</si>
  <si>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</si>
  <si>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</si>
  <si>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</si>
  <si>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</si>
  <si>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</si>
  <si>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</si>
  <si>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</si>
  <si>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</si>
  <si>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</si>
  <si>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</si>
  <si>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</si>
  <si>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</si>
  <si>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</si>
  <si>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</si>
  <si>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</si>
  <si>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</si>
  <si>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</si>
  <si>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</si>
  <si>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</si>
  <si>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</si>
  <si>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</si>
  <si>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</si>
  <si>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</si>
  <si>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</si>
  <si>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</si>
  <si>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</si>
  <si>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</si>
  <si>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</si>
  <si>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</si>
  <si>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</si>
  <si>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</si>
  <si>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</si>
  <si>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</si>
  <si>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</si>
  <si>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</si>
  <si>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</si>
  <si>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</si>
  <si>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</si>
  <si>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</si>
  <si>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</si>
  <si>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</si>
  <si>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</si>
  <si>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</si>
  <si>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</si>
  <si>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</si>
  <si>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</si>
  <si>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</si>
  <si>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</si>
  <si>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</si>
  <si>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</si>
  <si>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</si>
  <si>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</si>
  <si>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</si>
  <si>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</si>
  <si>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</si>
  <si>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</si>
  <si>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</si>
  <si>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</si>
  <si>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</si>
  <si>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</si>
  <si>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</si>
  <si>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</si>
  <si>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</si>
  <si>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</si>
  <si>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</si>
  <si>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</si>
  <si>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</si>
  <si>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</si>
  <si>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</si>
  <si>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</si>
  <si>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</si>
  <si>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</si>
  <si>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</si>
  <si>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</si>
  <si>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</si>
  <si>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</si>
  <si>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</si>
  <si>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</si>
  <si>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</si>
  <si>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</si>
  <si>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</si>
  <si>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</si>
  <si>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</si>
  <si>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</si>
  <si>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</si>
  <si>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</si>
  <si>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</si>
  <si>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</si>
  <si>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</si>
  <si>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</si>
  <si>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</si>
  <si>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</si>
  <si>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</si>
  <si>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</si>
  <si>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</si>
  <si>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</si>
  <si>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</si>
  <si>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</si>
  <si>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</si>
  <si>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</si>
  <si>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</si>
  <si>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</si>
  <si>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</si>
  <si>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</si>
  <si>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</si>
  <si>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</si>
  <si>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</si>
  <si>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</si>
  <si>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</si>
  <si>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</si>
  <si>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</si>
  <si>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</si>
  <si>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</si>
  <si>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</si>
  <si>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</si>
  <si>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</si>
  <si>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</si>
  <si>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</si>
  <si>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</si>
  <si>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</si>
  <si>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</si>
  <si>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</si>
  <si>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</si>
  <si>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</si>
  <si>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</si>
  <si>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</si>
  <si>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</si>
  <si>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</si>
  <si>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</si>
  <si>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</si>
  <si>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</si>
  <si>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</si>
  <si>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</si>
  <si>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</si>
  <si>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</si>
  <si>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</si>
  <si>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</si>
  <si>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</si>
  <si>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</si>
  <si>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</si>
  <si>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</si>
  <si>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</si>
  <si>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</si>
  <si>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</si>
  <si>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</si>
  <si>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</si>
  <si>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</si>
  <si>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</si>
  <si>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</si>
  <si>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</si>
  <si>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</si>
  <si>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</si>
  <si>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</si>
  <si>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</si>
  <si>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</si>
  <si>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</si>
  <si>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</si>
  <si>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</si>
  <si>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</si>
  <si>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</si>
  <si>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</si>
  <si>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</si>
  <si>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</si>
  <si>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</si>
  <si>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</si>
  <si>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</si>
  <si>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</si>
  <si>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</si>
  <si>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</si>
  <si>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</si>
  <si>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</si>
  <si>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</si>
  <si>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</si>
  <si>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</si>
  <si>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</si>
  <si>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</si>
  <si>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</si>
  <si>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</si>
  <si>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</si>
  <si>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</si>
  <si>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</si>
  <si>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</si>
  <si>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</si>
  <si>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</si>
  <si>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</si>
  <si>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</si>
  <si>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</si>
  <si>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</si>
  <si>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</si>
  <si>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</si>
  <si>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</si>
  <si>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</si>
  <si>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</si>
  <si>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</si>
  <si>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</si>
  <si>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</si>
  <si>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</si>
  <si>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</si>
  <si>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</si>
  <si>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</si>
  <si>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</si>
  <si>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</si>
  <si>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</si>
  <si>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</si>
  <si>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</si>
  <si>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</si>
  <si>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</si>
  <si>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</si>
  <si>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</si>
  <si>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</si>
  <si>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</si>
  <si>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</si>
  <si>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</si>
  <si>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</si>
  <si>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</si>
  <si>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</si>
  <si>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</si>
  <si>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</si>
  <si>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</si>
  <si>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</si>
  <si>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</si>
  <si>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</si>
  <si>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</si>
  <si>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</si>
  <si>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</si>
  <si>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</si>
  <si>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</si>
  <si>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</si>
  <si>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</si>
  <si>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</si>
  <si>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</si>
  <si>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</si>
  <si>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</si>
  <si>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</si>
  <si>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</si>
  <si>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</si>
  <si>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</si>
  <si>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</si>
  <si>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</si>
  <si>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</si>
  <si>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</si>
  <si>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</si>
  <si>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</si>
  <si>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</si>
  <si>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</si>
  <si>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</si>
  <si>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</si>
  <si>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</si>
  <si>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</si>
  <si>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</si>
  <si>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</si>
  <si>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</si>
  <si>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</si>
  <si>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</si>
  <si>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</si>
  <si>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</si>
  <si>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</si>
  <si>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</si>
  <si>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</si>
  <si>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</si>
  <si>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</si>
  <si>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</si>
  <si>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</si>
  <si>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</si>
  <si>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</si>
  <si>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</si>
  <si>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</si>
  <si>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</si>
  <si>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</si>
  <si>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</si>
  <si>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</si>
  <si>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</si>
  <si>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</si>
  <si>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</si>
  <si>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</si>
  <si>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</si>
  <si>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</si>
  <si>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</si>
  <si>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</si>
  <si>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</si>
  <si>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</si>
  <si>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</si>
  <si>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</si>
  <si>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</si>
  <si>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</si>
  <si>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</si>
  <si>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</si>
  <si>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</si>
  <si>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</si>
  <si>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</si>
  <si>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</si>
  <si>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</si>
  <si>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</si>
  <si>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</si>
  <si>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</si>
  <si>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</si>
  <si>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</si>
  <si>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</si>
  <si>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</si>
  <si>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</si>
  <si>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</si>
  <si>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</si>
  <si>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</si>
  <si>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</si>
  <si>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</si>
  <si>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</si>
  <si>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</si>
  <si>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</si>
  <si>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</si>
  <si>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</si>
  <si>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</si>
  <si>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</si>
  <si>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</si>
  <si>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</si>
  <si>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</si>
  <si>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</si>
  <si>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</si>
  <si>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</si>
  <si>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</si>
  <si>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</si>
  <si>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</si>
  <si>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</si>
  <si>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</si>
  <si>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</si>
  <si>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</si>
  <si>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</si>
  <si>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</si>
  <si>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</si>
  <si>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</si>
  <si>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</si>
  <si>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</si>
  <si>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</si>
  <si>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</si>
  <si>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</si>
  <si>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</si>
  <si>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</si>
  <si>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</si>
  <si>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</si>
  <si>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</si>
  <si>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</si>
  <si>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</si>
  <si>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</si>
  <si>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</si>
  <si>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</si>
  <si>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</si>
  <si>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</si>
  <si>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</si>
  <si>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</si>
  <si>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</si>
  <si>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</si>
  <si>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</si>
  <si>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</si>
  <si>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</si>
  <si>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</si>
  <si>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</si>
  <si>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</si>
  <si>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</si>
  <si>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</si>
  <si>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</si>
  <si>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</si>
  <si>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</si>
  <si>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</si>
  <si>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</si>
  <si>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</si>
  <si>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</si>
  <si>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</si>
  <si>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</si>
  <si>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</si>
  <si>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</si>
  <si>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</si>
  <si>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</si>
  <si>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</si>
  <si>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</si>
  <si>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</si>
  <si>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</si>
  <si>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</si>
  <si>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</si>
  <si>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</si>
  <si>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</si>
  <si>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</si>
  <si>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</si>
  <si>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</si>
  <si>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</si>
  <si>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</si>
  <si>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</si>
  <si>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</si>
  <si>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</si>
  <si>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</si>
  <si>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</si>
  <si>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</si>
  <si>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</si>
  <si>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</si>
  <si>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</si>
  <si>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</si>
  <si>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</si>
  <si>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</si>
  <si>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</si>
  <si>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</si>
  <si>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</si>
  <si>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</si>
  <si>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</si>
  <si>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</si>
  <si>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</si>
  <si>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</si>
  <si>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</si>
  <si>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</si>
  <si>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</si>
  <si>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</si>
  <si>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</si>
  <si>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</si>
  <si>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</si>
  <si>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</si>
  <si>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</si>
  <si>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</si>
  <si>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</si>
  <si>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</si>
  <si>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</si>
  <si>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</si>
  <si>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</si>
  <si>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</si>
  <si>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</si>
  <si>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</si>
  <si>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</si>
  <si>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</si>
  <si>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</si>
  <si>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</si>
  <si>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</si>
  <si>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</si>
  <si>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</si>
  <si>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</si>
  <si>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</si>
  <si>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</si>
  <si>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</si>
  <si>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</si>
  <si>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</si>
  <si>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</si>
  <si>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</si>
  <si>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</si>
  <si>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</si>
  <si>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</si>
  <si>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</si>
  <si>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</si>
  <si>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</si>
  <si>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</si>
  <si>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</si>
  <si>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</si>
  <si>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</si>
  <si>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</si>
  <si>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</si>
  <si>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</si>
  <si>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</si>
  <si>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</si>
  <si>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</si>
  <si>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</si>
  <si>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</si>
  <si>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</si>
  <si>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</si>
  <si>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</si>
  <si>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</si>
  <si>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</si>
  <si>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</si>
  <si>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</si>
  <si>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</si>
  <si>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</si>
  <si>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</si>
  <si>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</si>
  <si>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</si>
  <si>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</si>
  <si>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</si>
  <si>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</si>
  <si>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</si>
  <si>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</si>
  <si>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</si>
  <si>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</si>
  <si>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</si>
  <si>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</si>
  <si>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</si>
  <si>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</si>
  <si>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</si>
  <si>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</si>
  <si>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</si>
  <si>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</si>
  <si>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</si>
  <si>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</si>
  <si>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</si>
  <si>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</si>
  <si>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</si>
  <si>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</si>
  <si>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</si>
  <si>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</si>
  <si>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</si>
  <si>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</si>
  <si>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</si>
  <si>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</si>
  <si>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</si>
  <si>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</si>
  <si>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</si>
  <si>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</si>
  <si>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</si>
  <si>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</si>
  <si>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</si>
  <si>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</si>
  <si>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</si>
  <si>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</si>
  <si>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</si>
  <si>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</si>
  <si>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</si>
  <si>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</si>
  <si>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</si>
  <si>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</si>
  <si>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</si>
  <si>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</si>
  <si>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</si>
  <si>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</si>
  <si>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</si>
  <si>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</si>
  <si>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</si>
  <si>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</si>
  <si>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</si>
  <si>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</si>
  <si>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</si>
  <si>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</si>
  <si>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</si>
  <si>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</si>
  <si>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</si>
  <si>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</si>
  <si>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</si>
  <si>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</si>
  <si>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</si>
  <si>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</si>
  <si>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</si>
  <si>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</si>
  <si>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</si>
  <si>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</si>
  <si>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</si>
  <si>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</si>
  <si>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</si>
  <si>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</si>
  <si>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</si>
  <si>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</si>
  <si>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</si>
  <si>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</si>
  <si>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</si>
  <si>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</si>
  <si>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</si>
  <si>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</si>
  <si>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</si>
  <si>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</si>
  <si>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</si>
  <si>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</si>
  <si>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</si>
  <si>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</si>
  <si>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</si>
  <si>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</si>
  <si>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</si>
  <si>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</si>
  <si>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</si>
  <si>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</si>
  <si>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</si>
  <si>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</si>
  <si>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</si>
  <si>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</si>
  <si>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</si>
  <si>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</si>
  <si>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</si>
  <si>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</si>
  <si>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</si>
  <si>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</si>
  <si>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</si>
  <si>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</si>
  <si>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</si>
  <si>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</si>
  <si>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</si>
  <si>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</si>
  <si>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</si>
  <si>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</si>
  <si>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</si>
  <si>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</si>
  <si>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</si>
  <si>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</si>
  <si>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</si>
  <si>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</si>
  <si>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</si>
  <si>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</si>
  <si>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</si>
  <si>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</si>
  <si>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</si>
  <si>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</si>
  <si>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</si>
  <si>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</si>
  <si>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</si>
  <si>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</si>
  <si>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</si>
  <si>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</si>
  <si>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</si>
  <si>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</si>
  <si>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</si>
  <si>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</si>
  <si>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</si>
  <si>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</si>
  <si>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</si>
  <si>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</si>
  <si>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</si>
  <si>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</si>
  <si>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</si>
  <si>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</si>
  <si>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</si>
  <si>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</si>
  <si>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</si>
  <si>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</si>
  <si>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</si>
  <si>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</si>
  <si>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</si>
  <si>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</si>
  <si>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</si>
  <si>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</si>
  <si>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</si>
  <si>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</si>
  <si>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</si>
  <si>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</si>
  <si>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</si>
  <si>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</si>
  <si>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</si>
  <si>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</si>
  <si>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</si>
  <si>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</si>
  <si>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</si>
  <si>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</si>
  <si>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</si>
  <si>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</si>
  <si>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</si>
  <si>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</si>
  <si>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</si>
  <si>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</si>
  <si>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</si>
  <si>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</si>
  <si>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</si>
  <si>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</si>
  <si>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</si>
  <si>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</si>
  <si>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</si>
  <si>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</si>
  <si>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</si>
  <si>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</si>
  <si>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</si>
  <si>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</si>
  <si>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</si>
  <si>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</si>
  <si>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</si>
  <si>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</si>
  <si>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</si>
  <si>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</si>
  <si>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</si>
  <si>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</si>
  <si>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</si>
  <si>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</si>
  <si>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</si>
  <si>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</si>
  <si>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</si>
  <si>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</si>
  <si>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</si>
  <si>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</si>
  <si>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</si>
  <si>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</si>
  <si>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</si>
  <si>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</si>
  <si>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</si>
  <si>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</si>
  <si>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</si>
  <si>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</si>
  <si>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</si>
  <si>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</si>
  <si>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</si>
  <si>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</si>
  <si>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</si>
  <si>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</si>
  <si>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</si>
  <si>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</si>
  <si>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</si>
  <si>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</si>
  <si>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</si>
  <si>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</si>
  <si>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</si>
  <si>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</si>
  <si>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</si>
  <si>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</si>
  <si>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</si>
  <si>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</si>
  <si>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</si>
  <si>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</si>
  <si>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</si>
  <si>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</si>
  <si>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</si>
  <si>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</si>
  <si>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</si>
  <si>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</si>
  <si>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</si>
  <si>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</si>
  <si>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</si>
  <si>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</si>
  <si>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</si>
  <si>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</si>
  <si>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</si>
  <si>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</si>
  <si>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</si>
  <si>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</si>
  <si>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</si>
  <si>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</si>
  <si>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</si>
  <si>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</si>
  <si>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</si>
  <si>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</si>
  <si>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</si>
  <si>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</si>
  <si>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</si>
  <si>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</si>
  <si>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</si>
  <si>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</si>
  <si>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</si>
  <si>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</si>
  <si>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</si>
  <si>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</si>
  <si>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</si>
  <si>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</si>
  <si>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</si>
  <si>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</si>
  <si>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</si>
  <si>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</si>
  <si>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</si>
  <si>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</si>
  <si>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</si>
  <si>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</si>
  <si>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</si>
  <si>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</si>
  <si>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</si>
  <si>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</si>
  <si>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</si>
  <si>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</si>
  <si>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</si>
  <si>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</si>
  <si>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</si>
  <si>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</si>
  <si>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</si>
  <si>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</si>
  <si>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</si>
  <si>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</si>
  <si>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</si>
  <si>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</si>
  <si>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</si>
  <si>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</si>
  <si>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</si>
  <si>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</si>
  <si>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</si>
  <si>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</si>
  <si>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</si>
  <si>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</si>
  <si>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</si>
  <si>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</si>
  <si>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</si>
  <si>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</si>
  <si>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</si>
  <si>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</si>
  <si>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</si>
  <si>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</si>
  <si>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</si>
  <si>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</si>
  <si>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</si>
  <si>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</si>
  <si>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</si>
  <si>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</si>
  <si>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</si>
  <si>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</si>
  <si>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</si>
  <si>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</si>
  <si>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</si>
  <si>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</si>
  <si>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</si>
  <si>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</si>
  <si>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</si>
  <si>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</si>
  <si>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</si>
  <si>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</si>
  <si>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</si>
  <si>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</si>
  <si>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</si>
  <si>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</si>
  <si>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</si>
  <si>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</si>
  <si>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</si>
  <si>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</si>
  <si>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</si>
  <si>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</si>
  <si>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</si>
  <si>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</si>
  <si>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</si>
  <si>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</si>
  <si>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</si>
  <si>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</si>
  <si>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</si>
  <si>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</si>
  <si>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</si>
  <si>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</si>
  <si>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</si>
  <si>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</si>
  <si>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</si>
  <si>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</si>
  <si>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</si>
  <si>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</si>
  <si>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</si>
  <si>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</si>
  <si>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</si>
  <si>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</si>
  <si>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</si>
  <si>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</si>
  <si>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</si>
  <si>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</si>
  <si>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</si>
  <si>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</si>
  <si>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</si>
  <si>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</si>
  <si>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</si>
  <si>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</si>
  <si>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</si>
  <si>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</si>
  <si>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</si>
  <si>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</si>
  <si>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</si>
  <si>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</si>
  <si>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</si>
  <si>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</si>
  <si>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</si>
  <si>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</si>
  <si>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</si>
  <si>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</si>
  <si>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</si>
  <si>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</si>
  <si>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</si>
  <si>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</si>
  <si>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</si>
  <si>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</si>
  <si>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</si>
  <si>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</si>
  <si>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</si>
  <si>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</si>
  <si>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</si>
  <si>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</si>
  <si>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</si>
  <si>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</si>
  <si>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</si>
  <si>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</si>
  <si>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</si>
  <si>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</si>
  <si>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</si>
  <si>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</si>
  <si>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</si>
  <si>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</si>
  <si>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</si>
  <si>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</si>
  <si>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</si>
  <si>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</si>
  <si>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</si>
  <si>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</si>
  <si>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</si>
  <si>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</si>
  <si>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</si>
  <si>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</si>
  <si>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</si>
  <si>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</si>
  <si>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</si>
  <si>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</si>
  <si>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</si>
  <si>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</si>
  <si>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</si>
  <si>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</si>
  <si>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</si>
  <si>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</si>
  <si>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</si>
  <si>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</si>
  <si>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</si>
  <si>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</si>
  <si>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</si>
  <si>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</si>
  <si>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</si>
  <si>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</si>
  <si>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</si>
  <si>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</si>
  <si>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</si>
  <si>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</si>
  <si>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</si>
  <si>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</si>
  <si>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</si>
  <si>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</si>
  <si>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</si>
  <si>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</si>
  <si>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</si>
  <si>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</si>
  <si>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</si>
  <si>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</si>
  <si>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</si>
  <si>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</si>
  <si>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</si>
  <si>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</si>
  <si>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</si>
  <si>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</si>
  <si>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</si>
  <si>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</si>
  <si>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</si>
  <si>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</si>
  <si>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</si>
  <si>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</si>
  <si>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</si>
  <si>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</si>
  <si>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</si>
  <si>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</si>
  <si>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</si>
  <si>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</si>
  <si>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</si>
  <si>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</si>
  <si>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</si>
  <si>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</si>
  <si>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</si>
  <si>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</si>
  <si>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</si>
  <si>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</si>
  <si>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</si>
  <si>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</si>
  <si>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</si>
  <si>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</si>
  <si>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</si>
  <si>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</si>
  <si>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</si>
  <si>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</si>
  <si>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</si>
  <si>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</si>
  <si>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</si>
  <si>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</si>
  <si>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</si>
  <si>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</si>
  <si>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</si>
  <si>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</si>
  <si>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</si>
  <si>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</si>
  <si>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</si>
  <si>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</si>
  <si>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</si>
  <si>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</si>
  <si>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</si>
  <si>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</si>
  <si>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</si>
  <si>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</si>
  <si>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</si>
  <si>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</si>
  <si>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</si>
  <si>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</si>
  <si>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</si>
  <si>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</si>
  <si>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</si>
  <si>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</si>
  <si>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</si>
  <si>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</si>
  <si>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</si>
  <si>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</si>
  <si>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</si>
  <si>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</si>
  <si>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</si>
  <si>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</si>
  <si>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</si>
  <si>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</si>
  <si>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</si>
  <si>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</si>
  <si>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</si>
  <si>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</si>
  <si>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</si>
  <si>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</si>
  <si>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</si>
  <si>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</si>
  <si>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</si>
  <si>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</si>
  <si>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</si>
  <si>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</si>
  <si>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</si>
  <si>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</si>
  <si>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</si>
  <si>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</si>
  <si>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</si>
  <si>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</si>
  <si>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</si>
  <si>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</si>
  <si>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</si>
  <si>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</si>
  <si>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</si>
  <si>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</si>
  <si>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</si>
  <si>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</si>
  <si>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</si>
  <si>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</si>
  <si>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</si>
  <si>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</si>
  <si>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</si>
  <si>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</si>
  <si>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</si>
  <si>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</si>
  <si>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</si>
  <si>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</si>
  <si>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</si>
  <si>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</si>
  <si>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</si>
  <si>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</si>
  <si>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</si>
  <si>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</si>
  <si>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</si>
  <si>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</si>
  <si>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</si>
  <si>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</si>
  <si>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</si>
  <si>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</si>
  <si>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</si>
  <si>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</si>
  <si>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</si>
  <si>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</si>
  <si>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</si>
  <si>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</si>
  <si>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</si>
  <si>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</si>
  <si>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</si>
  <si>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</si>
  <si>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</si>
  <si>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</si>
  <si>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</si>
  <si>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</si>
  <si>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</si>
  <si>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</si>
  <si>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</si>
  <si>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</si>
  <si>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</si>
  <si>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</si>
  <si>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</si>
  <si>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</si>
  <si>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</si>
  <si>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</si>
  <si>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</si>
  <si>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</si>
  <si>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</si>
  <si>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</si>
  <si>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</si>
  <si>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</si>
  <si>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</si>
  <si>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</si>
  <si>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</si>
  <si>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</si>
  <si>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</si>
  <si>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</si>
  <si>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</si>
  <si>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</si>
  <si>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</si>
  <si>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</si>
  <si>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</si>
  <si>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</si>
  <si>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</si>
  <si>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</si>
  <si>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</si>
  <si>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</si>
  <si>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</si>
  <si>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</si>
  <si>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</si>
  <si>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</si>
  <si>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</si>
  <si>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</si>
  <si>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</si>
  <si>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</si>
  <si>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</si>
  <si>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</si>
  <si>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</si>
  <si>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</si>
  <si>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</si>
  <si>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</si>
  <si>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</si>
  <si>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</si>
  <si>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</si>
  <si>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</si>
  <si>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</si>
  <si>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</si>
  <si>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</si>
  <si>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</si>
  <si>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</si>
  <si>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</si>
  <si>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</si>
  <si>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</si>
  <si>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</si>
  <si>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</si>
  <si>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</si>
  <si>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</si>
  <si>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</si>
  <si>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</si>
  <si>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</si>
  <si>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</si>
  <si>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</si>
  <si>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</si>
  <si>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</si>
  <si>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</si>
  <si>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</si>
  <si>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</si>
  <si>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</si>
  <si>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</si>
  <si>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</si>
  <si>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</si>
  <si>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</si>
  <si>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</si>
  <si>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</si>
  <si>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</si>
  <si>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</si>
  <si>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</si>
  <si>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</si>
  <si>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</si>
  <si>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</si>
  <si>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</si>
  <si>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</si>
  <si>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</si>
  <si>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</si>
  <si>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</si>
  <si>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</si>
  <si>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</si>
  <si>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</si>
  <si>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</si>
  <si>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</si>
  <si>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</si>
  <si>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</si>
  <si>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</si>
  <si>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</si>
  <si>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</si>
  <si>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</si>
  <si>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</si>
  <si>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</si>
  <si>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</si>
  <si>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</si>
  <si>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</si>
  <si>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</si>
  <si>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</si>
  <si>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</si>
  <si>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</si>
  <si>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</si>
  <si>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</si>
  <si>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</si>
  <si>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</si>
  <si>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</si>
  <si>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</si>
  <si>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</si>
  <si>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</si>
  <si>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</si>
  <si>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</si>
  <si>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</si>
  <si>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</si>
  <si>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</si>
  <si>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</si>
  <si>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</si>
  <si>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</si>
  <si>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</si>
  <si>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</si>
  <si>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</si>
  <si>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</si>
  <si>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</si>
  <si>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</si>
  <si>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</si>
  <si>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</si>
  <si>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</si>
  <si>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</si>
  <si>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</si>
  <si>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</si>
  <si>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</si>
  <si>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</si>
  <si>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</si>
  <si>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</si>
  <si>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</si>
  <si>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</si>
  <si>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</si>
  <si>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</si>
  <si>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</si>
  <si>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</si>
  <si>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</si>
  <si>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</si>
  <si>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</si>
  <si>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</si>
  <si>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</si>
  <si>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</si>
  <si>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</si>
  <si>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</si>
  <si>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</si>
  <si>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</si>
  <si>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</si>
  <si>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</si>
  <si>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</si>
  <si>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</si>
  <si>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</si>
  <si>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</si>
  <si>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</si>
  <si>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</si>
  <si>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</si>
  <si>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</si>
  <si>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</si>
  <si>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</si>
  <si>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</si>
  <si>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</si>
  <si>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</si>
  <si>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</si>
  <si>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</si>
  <si>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</si>
  <si>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</si>
  <si>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</si>
  <si>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</si>
  <si>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</si>
  <si>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</si>
  <si>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</si>
  <si>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</si>
  <si>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</si>
  <si>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</si>
  <si>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</si>
  <si>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</si>
  <si>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</si>
  <si>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</si>
  <si>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</si>
  <si>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</si>
  <si>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</si>
  <si>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</si>
  <si>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</si>
  <si>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</si>
  <si>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</si>
  <si>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</si>
  <si>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</si>
  <si>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</si>
  <si>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</si>
  <si>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</si>
  <si>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</si>
  <si>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</si>
  <si>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</si>
  <si>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</si>
  <si>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</si>
  <si>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</si>
  <si>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</si>
  <si>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</si>
  <si>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</si>
  <si>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</si>
  <si>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</si>
  <si>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</si>
  <si>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</si>
  <si>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</si>
  <si>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</si>
  <si>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</si>
  <si>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</si>
  <si>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</si>
  <si>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</si>
  <si>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</si>
  <si>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</si>
  <si>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</si>
  <si>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</si>
  <si>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</si>
  <si>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</si>
  <si>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</si>
  <si>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</si>
  <si>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</si>
  <si>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</si>
  <si>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</si>
  <si>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</si>
  <si>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</si>
  <si>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</si>
  <si>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</si>
  <si>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</si>
  <si>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</si>
  <si>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</si>
  <si>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</si>
  <si>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</si>
  <si>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</si>
  <si>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</si>
  <si>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</si>
  <si>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</si>
  <si>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</si>
  <si>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</si>
  <si>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</si>
  <si>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</si>
  <si>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</si>
  <si>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</si>
  <si>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</si>
  <si>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</si>
  <si>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</si>
  <si>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</si>
  <si>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</si>
  <si>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</si>
  <si>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</si>
  <si>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</si>
  <si>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</si>
  <si>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</si>
  <si>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</si>
  <si>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</si>
  <si>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</si>
  <si>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</si>
  <si>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</si>
  <si>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</si>
  <si>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</si>
  <si>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</si>
  <si>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</si>
  <si>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</si>
  <si>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</si>
  <si>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</si>
  <si>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</si>
  <si>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</si>
  <si>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</si>
  <si>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</si>
  <si>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</si>
  <si>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</si>
  <si>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</si>
  <si>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</si>
  <si>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</si>
  <si>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</si>
  <si>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</si>
  <si>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</si>
  <si>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</si>
  <si>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</si>
  <si>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</si>
  <si>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</si>
  <si>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</si>
  <si>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</si>
  <si>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</si>
  <si>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</si>
  <si>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</si>
  <si>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</si>
  <si>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</si>
  <si>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</si>
  <si>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</si>
  <si>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</si>
  <si>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</si>
  <si>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</si>
  <si>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</si>
  <si>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</si>
  <si>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</si>
  <si>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</si>
  <si>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</si>
  <si>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</si>
  <si>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</si>
  <si>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</si>
  <si>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</si>
  <si>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</si>
  <si>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</si>
  <si>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</si>
  <si>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</si>
  <si>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</si>
  <si>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</si>
  <si>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</si>
  <si>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</si>
  <si>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</si>
  <si>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</si>
  <si>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</si>
  <si>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</si>
  <si>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</si>
  <si>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</si>
  <si>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</si>
  <si>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</si>
  <si>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</si>
  <si>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</si>
  <si>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</si>
  <si>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</si>
  <si>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</si>
  <si>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</si>
  <si>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</si>
  <si>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</si>
  <si>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</si>
  <si>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</si>
  <si>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</si>
  <si>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</si>
  <si>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</si>
  <si>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</si>
  <si>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</si>
  <si>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</si>
  <si>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</si>
  <si>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</si>
  <si>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</si>
  <si>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</si>
  <si>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</si>
  <si>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</si>
  <si>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</si>
  <si>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</si>
  <si>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</si>
  <si>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</si>
  <si>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</si>
  <si>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</si>
  <si>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</si>
  <si>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</si>
  <si>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</si>
  <si>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</si>
  <si>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</si>
  <si>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</si>
  <si>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</si>
  <si>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</si>
  <si>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</si>
  <si>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</si>
  <si>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</si>
  <si>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</si>
  <si>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</si>
  <si>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</si>
  <si>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</si>
  <si>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</si>
  <si>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</si>
  <si>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</si>
  <si>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</si>
  <si>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</si>
  <si>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</si>
  <si>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</si>
  <si>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</si>
  <si>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</si>
  <si>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</si>
  <si>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</si>
  <si>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</si>
  <si>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</si>
  <si>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</si>
  <si>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</si>
  <si>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</si>
  <si>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</si>
  <si>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</si>
  <si>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</si>
  <si>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</si>
  <si>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</si>
  <si>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</si>
  <si>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</si>
  <si>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</si>
  <si>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</si>
  <si>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</si>
  <si>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</si>
  <si>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</si>
  <si>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</si>
  <si>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</si>
  <si>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</si>
  <si>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</si>
  <si>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</si>
  <si>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</si>
  <si>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</si>
  <si>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</si>
  <si>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</si>
  <si>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</si>
  <si>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</si>
  <si>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</si>
  <si>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</si>
  <si>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</si>
  <si>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</si>
  <si>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</si>
  <si>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</si>
  <si>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</si>
  <si>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</si>
  <si>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</si>
  <si>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</si>
  <si>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</si>
  <si>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</si>
  <si>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</si>
  <si>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</si>
  <si>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</si>
  <si>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</si>
  <si>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</si>
  <si>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</si>
  <si>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</si>
  <si>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</si>
  <si>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</si>
  <si>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</si>
  <si>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</si>
  <si>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</si>
  <si>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</si>
  <si>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</si>
  <si>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</si>
  <si>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</si>
  <si>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</si>
  <si>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</si>
  <si>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</si>
  <si>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</si>
  <si>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</si>
  <si>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</si>
  <si>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</si>
  <si>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</si>
  <si>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</si>
  <si>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</si>
  <si>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</si>
  <si>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</si>
  <si>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</si>
  <si>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</si>
  <si>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</si>
  <si>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</si>
  <si>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</si>
  <si>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</si>
  <si>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</si>
  <si>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</si>
  <si>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</si>
  <si>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</si>
  <si>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</si>
  <si>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</si>
  <si>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</si>
  <si>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</si>
  <si>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</si>
  <si>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</si>
  <si>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</si>
  <si>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</si>
  <si>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</si>
  <si>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</si>
  <si>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</si>
  <si>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</si>
  <si>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</si>
  <si>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</si>
  <si>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</si>
  <si>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</si>
  <si>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</si>
  <si>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</si>
  <si>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</si>
  <si>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</si>
  <si>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</si>
  <si>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</si>
  <si>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</si>
  <si>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</si>
  <si>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</si>
  <si>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</si>
  <si>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</si>
  <si>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</si>
  <si>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</si>
  <si>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</si>
  <si>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</si>
  <si>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</si>
  <si>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</si>
  <si>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</si>
  <si>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</si>
  <si>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</si>
  <si>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</si>
  <si>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</si>
  <si>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</si>
  <si>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</si>
  <si>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</si>
  <si>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</si>
  <si>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</si>
  <si>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</si>
  <si>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</si>
  <si>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</si>
  <si>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</si>
  <si>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</si>
  <si>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</si>
  <si>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</si>
  <si>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</si>
  <si>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</si>
  <si>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</si>
  <si>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</si>
  <si>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</si>
  <si>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</si>
  <si>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</si>
  <si>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</si>
  <si>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</si>
  <si>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</si>
  <si>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</si>
  <si>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</si>
  <si>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</si>
  <si>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</si>
  <si>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</si>
  <si>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</si>
  <si>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</si>
  <si>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</si>
  <si>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</si>
  <si>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</si>
  <si>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</si>
  <si>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</si>
  <si>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</si>
  <si>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</si>
  <si>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</si>
  <si>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</si>
  <si>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</si>
  <si>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</si>
  <si>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</si>
  <si>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</si>
  <si>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</si>
  <si>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</si>
  <si>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</si>
  <si>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</si>
  <si>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</si>
  <si>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</si>
  <si>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</si>
  <si>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</si>
  <si>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</si>
  <si>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</si>
  <si>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</si>
  <si>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</si>
  <si>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</si>
  <si>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</si>
  <si>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</si>
  <si>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</si>
  <si>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</si>
  <si>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</si>
  <si>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</si>
  <si>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</si>
  <si>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</si>
  <si>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</si>
  <si>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</si>
  <si>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</si>
  <si>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</si>
  <si>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</si>
  <si>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</si>
  <si>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</si>
  <si>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</si>
  <si>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</si>
  <si>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</si>
  <si>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</si>
  <si>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</si>
  <si>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</si>
  <si>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</si>
  <si>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</si>
  <si>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</si>
  <si>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</si>
  <si>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</si>
  <si>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</si>
  <si>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</si>
  <si>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</si>
  <si>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</si>
  <si>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</si>
  <si>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</si>
  <si>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</si>
  <si>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</si>
  <si>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</si>
  <si>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</si>
  <si>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</si>
  <si>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</si>
  <si>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</si>
  <si>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</si>
  <si>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</si>
  <si>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</si>
  <si>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</si>
  <si>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</si>
  <si>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</si>
  <si>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</si>
  <si>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</si>
  <si>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</si>
  <si>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</si>
  <si>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</si>
  <si>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</si>
  <si>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</si>
  <si>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</si>
  <si>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</si>
  <si>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</si>
  <si>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</si>
  <si>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</si>
  <si>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</si>
  <si>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</si>
  <si>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</si>
  <si>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</si>
  <si>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</si>
  <si>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</si>
  <si>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</si>
  <si>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</si>
  <si>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</si>
  <si>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</si>
  <si>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</si>
  <si>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</si>
  <si>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</si>
  <si>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</si>
  <si>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</si>
  <si>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</si>
  <si>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</si>
  <si>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</si>
  <si>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</si>
  <si>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</si>
  <si>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</si>
  <si>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</si>
  <si>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</si>
  <si>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</si>
  <si>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</si>
  <si>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</si>
  <si>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</si>
  <si>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</si>
  <si>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</si>
  <si>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</si>
  <si>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</si>
  <si>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</si>
  <si>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</si>
  <si>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</si>
  <si>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</si>
  <si>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</si>
  <si>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</si>
  <si>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</si>
  <si>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</si>
  <si>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</si>
  <si>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</si>
  <si>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</si>
  <si>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</si>
  <si>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</si>
  <si>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</si>
  <si>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</si>
  <si>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</si>
  <si>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</si>
  <si>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</si>
  <si>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</si>
  <si>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</si>
  <si>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</si>
  <si>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</si>
  <si>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</si>
  <si>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</si>
  <si>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</si>
  <si>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</si>
  <si>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</si>
  <si>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</si>
  <si>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</si>
  <si>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</si>
  <si>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</si>
  <si>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</si>
  <si>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</si>
  <si>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</si>
  <si>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</si>
  <si>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</si>
  <si>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</si>
  <si>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</si>
  <si>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</si>
  <si>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</si>
  <si>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</si>
  <si>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</si>
  <si>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</si>
  <si>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</si>
  <si>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</si>
  <si>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</si>
  <si>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</si>
  <si>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</si>
  <si>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</si>
  <si>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</si>
  <si>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</si>
  <si>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</si>
  <si>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</si>
  <si>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</si>
  <si>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</si>
  <si>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</si>
  <si>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</si>
  <si>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</si>
  <si>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</si>
  <si>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</si>
  <si>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</si>
  <si>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</si>
  <si>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</si>
  <si>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</si>
  <si>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</si>
  <si>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</si>
  <si>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</si>
  <si>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</si>
  <si>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</si>
  <si>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</si>
  <si>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</si>
  <si>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</si>
  <si>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</si>
  <si>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</si>
  <si>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</si>
  <si>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</si>
  <si>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</si>
  <si>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</si>
  <si>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</si>
  <si>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</si>
  <si>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</si>
  <si>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</si>
  <si>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</si>
  <si>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</si>
  <si>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</si>
  <si>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</si>
  <si>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</si>
  <si>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</si>
  <si>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</si>
  <si>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</si>
  <si>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</si>
  <si>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</si>
  <si>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</si>
  <si>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</si>
  <si>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</si>
  <si>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</si>
  <si>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</si>
  <si>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</si>
  <si>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</si>
  <si>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</si>
  <si>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</si>
  <si>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</si>
  <si>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</si>
  <si>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</si>
  <si>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</si>
  <si>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</si>
  <si>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</si>
  <si>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</si>
  <si>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</si>
  <si>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</si>
  <si>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</si>
  <si>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</si>
  <si>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</si>
  <si>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</si>
  <si>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</si>
  <si>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</si>
  <si>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</si>
  <si>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</si>
  <si>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</si>
  <si>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</si>
  <si>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</si>
  <si>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</si>
  <si>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</si>
  <si>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</si>
  <si>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</si>
  <si>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</si>
  <si>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</si>
  <si>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</si>
  <si>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</si>
  <si>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</si>
  <si>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</si>
  <si>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</si>
  <si>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</si>
  <si>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</si>
  <si>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</si>
  <si>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</si>
  <si>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</si>
  <si>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</si>
  <si>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</si>
  <si>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</si>
  <si>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</si>
  <si>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</si>
  <si>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</si>
  <si>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</si>
  <si>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</si>
  <si>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</si>
  <si>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</si>
  <si>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</si>
  <si>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</si>
  <si>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</si>
  <si>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</si>
  <si>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</si>
  <si>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</si>
  <si>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</si>
  <si>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</si>
  <si>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</si>
  <si>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</si>
  <si>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</si>
  <si>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</si>
  <si>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</si>
  <si>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</si>
  <si>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</si>
  <si>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</si>
  <si>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</si>
  <si>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</si>
  <si>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</si>
  <si>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</si>
  <si>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</si>
  <si>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</si>
  <si>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</si>
  <si>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</si>
  <si>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</si>
  <si>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</si>
  <si>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</si>
  <si>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</si>
  <si>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</si>
  <si>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</si>
  <si>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</si>
  <si>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</si>
  <si>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</si>
  <si>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</si>
  <si>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</si>
  <si>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</si>
  <si>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</si>
  <si>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</si>
  <si>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</si>
  <si>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</si>
  <si>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</si>
  <si>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</si>
  <si>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</si>
  <si>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</si>
  <si>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</si>
  <si>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</si>
  <si>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</si>
  <si>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</si>
  <si>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</si>
  <si>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</si>
  <si>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</si>
  <si>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</si>
  <si>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</si>
  <si>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</si>
  <si>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</si>
  <si>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</si>
  <si>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</si>
  <si>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</si>
  <si>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</si>
  <si>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</si>
  <si>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</si>
  <si>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</si>
  <si>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</si>
  <si>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</si>
  <si>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</si>
  <si>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</si>
  <si>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</si>
  <si>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</si>
  <si>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</si>
  <si>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</si>
  <si>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</si>
  <si>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</si>
  <si>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</si>
  <si>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</si>
  <si>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</si>
  <si>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</si>
  <si>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</si>
  <si>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</si>
  <si>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</si>
  <si>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</si>
  <si>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</si>
  <si>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</si>
  <si>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</si>
  <si>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</si>
  <si>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</si>
  <si>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</si>
  <si>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</si>
  <si>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</si>
  <si>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</si>
  <si>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</si>
  <si>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</si>
  <si>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</si>
  <si>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</si>
  <si>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</si>
  <si>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</si>
  <si>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</si>
  <si>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</si>
  <si>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</si>
  <si>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</si>
  <si>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</si>
  <si>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</si>
  <si>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</si>
  <si>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</si>
  <si>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</si>
  <si>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</si>
  <si>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</si>
  <si>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</si>
  <si>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</si>
  <si>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</si>
  <si>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</si>
  <si>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</si>
  <si>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</si>
  <si>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</si>
  <si>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</si>
  <si>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</si>
  <si>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</si>
  <si>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</si>
  <si>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</si>
  <si>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</si>
  <si>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</si>
  <si>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</si>
  <si>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</si>
  <si>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</si>
  <si>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</si>
  <si>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</si>
  <si>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</si>
  <si>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</si>
  <si>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</si>
  <si>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</si>
  <si>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</si>
  <si>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</si>
  <si>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</si>
  <si>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</si>
  <si>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</si>
  <si>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</si>
  <si>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</si>
  <si>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</si>
  <si>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</si>
  <si>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</si>
  <si>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</si>
  <si>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</si>
  <si>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</si>
  <si>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</si>
  <si>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</si>
  <si>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</si>
  <si>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</si>
  <si>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</si>
  <si>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</si>
  <si>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</si>
  <si>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</si>
  <si>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</si>
  <si>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</si>
  <si>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</si>
  <si>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</si>
  <si>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</si>
  <si>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</si>
  <si>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</si>
  <si>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</si>
  <si>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</si>
  <si>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</si>
  <si>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</si>
  <si>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</si>
  <si>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</si>
  <si>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</si>
  <si>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</si>
  <si>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</si>
  <si>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</si>
  <si>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</si>
  <si>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</si>
  <si>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</si>
  <si>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</si>
  <si>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</si>
  <si>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</si>
  <si>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</si>
  <si>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</si>
  <si>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</si>
  <si>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</si>
  <si>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</si>
  <si>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</si>
  <si>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</si>
  <si>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</si>
  <si>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</si>
  <si>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</si>
  <si>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</si>
  <si>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</si>
  <si>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</si>
  <si>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</si>
  <si>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</si>
  <si>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</si>
  <si>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</si>
  <si>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</si>
  <si>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</si>
  <si>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</si>
  <si>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</si>
  <si>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</si>
  <si>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</si>
  <si>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</si>
  <si>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</si>
  <si>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</si>
  <si>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</si>
  <si>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</si>
  <si>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</si>
  <si>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</si>
  <si>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</si>
  <si>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</si>
  <si>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</si>
  <si>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</si>
  <si>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</si>
  <si>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</si>
  <si>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</si>
  <si>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</si>
  <si>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</si>
  <si>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</si>
  <si>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</si>
  <si>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</si>
  <si>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</si>
  <si>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</si>
  <si>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</si>
  <si>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</si>
  <si>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</si>
  <si>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</si>
  <si>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</si>
  <si>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</si>
  <si>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</si>
  <si>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</si>
  <si>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</si>
  <si>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</si>
  <si>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</si>
  <si>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</si>
  <si>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</si>
  <si>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</si>
  <si>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</si>
  <si>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</si>
  <si>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</si>
  <si>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</si>
  <si>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</si>
  <si>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</si>
  <si>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</si>
  <si>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</si>
  <si>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</si>
  <si>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</si>
  <si>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</si>
  <si>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</si>
  <si>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</si>
  <si>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</si>
  <si>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</si>
  <si>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</si>
  <si>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</si>
  <si>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</si>
  <si>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</si>
  <si>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</si>
  <si>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</si>
  <si>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</si>
  <si>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</si>
  <si>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</si>
  <si>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</si>
  <si>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</si>
  <si>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</si>
  <si>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</si>
  <si>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</si>
  <si>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</si>
  <si>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</si>
  <si>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</si>
  <si>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</si>
  <si>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</si>
  <si>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</si>
  <si>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</si>
  <si>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</si>
  <si>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</si>
  <si>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</si>
  <si>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</si>
  <si>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</si>
  <si>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</si>
  <si>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</si>
  <si>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</si>
  <si>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</si>
  <si>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</si>
  <si>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</si>
  <si>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</si>
  <si>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</si>
  <si>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</si>
  <si>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</si>
  <si>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</si>
  <si>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</si>
  <si>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</si>
  <si>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</si>
  <si>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</si>
  <si>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</si>
  <si>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</si>
  <si>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</si>
  <si>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</si>
  <si>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</si>
  <si>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</si>
  <si>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</si>
  <si>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</si>
  <si>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</si>
  <si>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</si>
  <si>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</si>
  <si>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</si>
  <si>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</si>
  <si>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</si>
  <si>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</si>
  <si>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</si>
  <si>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</si>
  <si>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</si>
  <si>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</si>
  <si>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</si>
  <si>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</si>
  <si>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</si>
  <si>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</si>
  <si>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</si>
  <si>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</si>
  <si>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</si>
  <si>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</si>
  <si>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</si>
  <si>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</si>
  <si>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</si>
  <si>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</si>
  <si>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</si>
  <si>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</si>
  <si>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</si>
  <si>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</si>
  <si>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</si>
  <si>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</si>
  <si>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</si>
  <si>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</si>
  <si>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</si>
  <si>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</si>
  <si>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</si>
  <si>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</si>
  <si>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</si>
  <si>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</si>
  <si>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</si>
  <si>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</si>
  <si>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</si>
  <si>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</si>
  <si>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</si>
  <si>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</si>
  <si>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</si>
  <si>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</si>
  <si>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</si>
  <si>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</si>
  <si>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</si>
  <si>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</si>
  <si>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</si>
  <si>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</si>
  <si>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</si>
  <si>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</si>
  <si>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</si>
  <si>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</si>
  <si>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</si>
  <si>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</si>
  <si>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</si>
  <si>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</si>
  <si>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</si>
  <si>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</si>
  <si>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</si>
  <si>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</si>
  <si>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</si>
  <si>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</si>
  <si>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</si>
  <si>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</si>
  <si>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</si>
  <si>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</si>
  <si>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</si>
  <si>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</si>
  <si>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</si>
  <si>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</si>
  <si>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</si>
  <si>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</si>
  <si>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</si>
  <si>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</si>
  <si>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</si>
  <si>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</si>
  <si>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</si>
  <si>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</si>
  <si>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</si>
  <si>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</si>
  <si>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</si>
  <si>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</si>
  <si>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</si>
  <si>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</si>
  <si>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</si>
  <si>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</si>
  <si>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</si>
  <si>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</si>
  <si>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</si>
  <si>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</si>
  <si>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</si>
  <si>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</si>
  <si>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</si>
  <si>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</si>
  <si>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</si>
  <si>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</si>
  <si>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</si>
  <si>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</si>
  <si>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</si>
  <si>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</si>
  <si>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</si>
  <si>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</si>
  <si>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</si>
  <si>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</si>
  <si>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</si>
  <si>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</si>
  <si>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</si>
  <si>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</si>
  <si>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</si>
  <si>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</si>
  <si>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</si>
  <si>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</si>
  <si>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</si>
  <si>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</si>
  <si>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</si>
  <si>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</si>
  <si>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</si>
  <si>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</si>
  <si>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</si>
  <si>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</si>
  <si>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</si>
  <si>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</si>
  <si>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</si>
  <si>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</si>
  <si>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</si>
  <si>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</si>
  <si>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</si>
  <si>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</si>
  <si>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</si>
  <si>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</si>
  <si>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</si>
  <si>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</si>
  <si>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</si>
  <si>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</si>
  <si>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</si>
  <si>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</si>
  <si>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</si>
  <si>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</si>
  <si>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</si>
  <si>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</si>
  <si>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</si>
  <si>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</si>
  <si>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</si>
  <si>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</si>
  <si>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</si>
  <si>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</si>
  <si>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</si>
  <si>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</si>
  <si>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</si>
  <si>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</si>
  <si>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</si>
  <si>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</si>
  <si>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</si>
  <si>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</si>
  <si>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</si>
  <si>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</si>
  <si>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</si>
  <si>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</si>
  <si>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</si>
  <si>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</si>
  <si>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</si>
  <si>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</si>
  <si>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</si>
  <si>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</si>
  <si>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</si>
  <si>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</si>
  <si>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</si>
  <si>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</si>
  <si>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</si>
  <si>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</si>
  <si>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</si>
  <si>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</si>
  <si>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</si>
  <si>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</si>
  <si>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</si>
  <si>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</si>
  <si>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</si>
  <si>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</si>
  <si>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</si>
  <si>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</si>
  <si>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</si>
  <si>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</si>
  <si>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</si>
  <si>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</si>
  <si>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</si>
  <si>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</si>
  <si>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</si>
  <si>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</si>
  <si>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</si>
  <si>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</si>
  <si>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</si>
  <si>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</si>
  <si>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</si>
  <si>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</si>
  <si>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</si>
  <si>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</si>
  <si>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</si>
  <si>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</si>
  <si>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</si>
  <si>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</si>
  <si>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</si>
  <si>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</si>
  <si>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</si>
  <si>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</si>
  <si>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</si>
  <si>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</si>
  <si>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</si>
  <si>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</si>
  <si>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</si>
  <si>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</si>
  <si>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</si>
  <si>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</si>
  <si>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</si>
  <si>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</si>
  <si>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</si>
  <si>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</si>
  <si>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</si>
  <si>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</si>
  <si>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</si>
  <si>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</si>
  <si>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</si>
  <si>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</si>
  <si>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</si>
  <si>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</si>
  <si>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</si>
  <si>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</si>
  <si>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</si>
  <si>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</si>
  <si>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</si>
  <si>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</si>
  <si>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</si>
  <si>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</si>
  <si>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</si>
  <si>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</si>
  <si>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</si>
  <si>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</si>
  <si>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</si>
  <si>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</si>
  <si>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</si>
  <si>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</si>
  <si>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</si>
  <si>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</si>
  <si>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</si>
  <si>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</si>
  <si>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</si>
  <si>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</si>
  <si>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</si>
  <si>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</si>
  <si>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</si>
  <si>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</si>
  <si>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</si>
  <si>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</si>
  <si>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</si>
  <si>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</si>
  <si>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</si>
  <si>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</si>
  <si>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</si>
  <si>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</si>
  <si>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</si>
  <si>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</si>
  <si>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</si>
  <si>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</si>
  <si>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</si>
  <si>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</si>
  <si>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</si>
  <si>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</si>
  <si>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</si>
  <si>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</si>
  <si>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</si>
  <si>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</si>
  <si>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</si>
  <si>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</si>
  <si>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</si>
  <si>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</si>
  <si>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</si>
  <si>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</si>
  <si>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</si>
  <si>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</si>
  <si>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</si>
  <si>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</si>
  <si>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</si>
  <si>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</si>
  <si>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</si>
  <si>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</si>
  <si>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</si>
  <si>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</si>
  <si>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</si>
  <si>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</si>
  <si>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</si>
  <si>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</si>
  <si>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</si>
  <si>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</si>
  <si>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</si>
  <si>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</si>
  <si>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</si>
  <si>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</si>
  <si>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</si>
  <si>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</si>
  <si>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</si>
  <si>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</si>
  <si>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</si>
  <si>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</si>
  <si>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</si>
  <si>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</si>
  <si>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</si>
  <si>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</si>
  <si>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</si>
  <si>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</si>
  <si>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</si>
  <si>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</si>
  <si>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</si>
  <si>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</si>
  <si>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</si>
  <si>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</si>
  <si>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</si>
  <si>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</si>
  <si>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</si>
  <si>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</si>
  <si>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</si>
  <si>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</si>
  <si>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</si>
  <si>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</si>
  <si>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</si>
  <si>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</si>
  <si>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</si>
  <si>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</si>
  <si>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</si>
  <si>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</si>
  <si>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</si>
  <si>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</si>
  <si>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</si>
  <si>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</si>
  <si>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</si>
  <si>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</si>
  <si>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</si>
  <si>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</si>
  <si>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</si>
  <si>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</si>
  <si>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</si>
  <si>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</si>
  <si>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</si>
  <si>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</si>
  <si>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</si>
  <si>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</si>
  <si>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</si>
  <si>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</si>
  <si>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</si>
  <si>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</si>
  <si>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</si>
  <si>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</si>
  <si>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</si>
  <si>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</si>
  <si>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</si>
  <si>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</si>
  <si>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</si>
  <si>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</si>
  <si>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</si>
  <si>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</si>
  <si>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</si>
  <si>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</si>
  <si>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</si>
  <si>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</si>
  <si>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</si>
  <si>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</si>
  <si>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</si>
  <si>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</si>
  <si>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</si>
  <si>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</si>
  <si>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</si>
  <si>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</si>
  <si>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</si>
  <si>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</si>
  <si>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</si>
  <si>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</si>
  <si>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</si>
  <si>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</si>
  <si>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</si>
  <si>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</si>
  <si>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</si>
  <si>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</si>
  <si>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</si>
  <si>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</si>
  <si>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</si>
  <si>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</si>
  <si>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</si>
  <si>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</si>
  <si>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</si>
  <si>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</si>
  <si>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</si>
  <si>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</si>
  <si>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</si>
  <si>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</si>
  <si>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</si>
  <si>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</si>
  <si>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</si>
  <si>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</si>
  <si>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</si>
  <si>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</si>
  <si>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</si>
  <si>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</si>
  <si>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</si>
  <si>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</si>
  <si>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</si>
  <si>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</si>
  <si>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</si>
  <si>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</si>
  <si>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</si>
  <si>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</si>
  <si>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</si>
  <si>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</si>
  <si>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</si>
  <si>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</si>
  <si>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</si>
  <si>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</si>
  <si>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</si>
  <si>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</si>
  <si>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</si>
  <si>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</si>
  <si>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</si>
  <si>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</si>
  <si>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</si>
  <si>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</si>
  <si>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</si>
  <si>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</si>
  <si>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</si>
  <si>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</si>
  <si>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</si>
  <si>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</si>
  <si>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</si>
  <si>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</si>
  <si>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</si>
  <si>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</si>
  <si>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</si>
  <si>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</si>
  <si>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</si>
  <si>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</si>
  <si>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</si>
  <si>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</si>
  <si>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</si>
  <si>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</si>
  <si>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</si>
  <si>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</si>
  <si>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</si>
  <si>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</si>
  <si>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</si>
  <si>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</si>
  <si>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</si>
  <si>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</si>
  <si>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</si>
  <si>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</si>
  <si>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</si>
  <si>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</si>
  <si>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</si>
  <si>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</si>
  <si>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</si>
  <si>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</si>
  <si>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</si>
  <si>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</si>
  <si>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</si>
  <si>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</si>
  <si>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</si>
  <si>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</si>
  <si>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</si>
  <si>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</si>
  <si>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</si>
  <si>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</si>
  <si>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</si>
  <si>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</si>
  <si>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</si>
  <si>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</si>
  <si>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</si>
  <si>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</si>
  <si>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</si>
  <si>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</si>
  <si>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</si>
  <si>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</si>
  <si>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</si>
  <si>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</si>
  <si>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</si>
  <si>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</si>
  <si>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</si>
  <si>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</si>
  <si>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</si>
  <si>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</si>
  <si>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</si>
  <si>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</si>
  <si>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</si>
  <si>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</si>
  <si>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</si>
  <si>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</si>
  <si>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</si>
  <si>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</si>
  <si>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</si>
  <si>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</si>
  <si>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</si>
  <si>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</si>
  <si>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</si>
  <si>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</si>
  <si>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</si>
  <si>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</si>
  <si>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</si>
  <si>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</si>
  <si>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</si>
  <si>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</si>
  <si>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</si>
  <si>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</si>
  <si>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</si>
  <si>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</si>
  <si>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</si>
  <si>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</si>
  <si>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</si>
  <si>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</si>
  <si>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</si>
  <si>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</si>
  <si>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</si>
  <si>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</si>
  <si>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</si>
  <si>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</si>
  <si>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</si>
  <si>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</si>
  <si>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</si>
  <si>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</si>
  <si>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</si>
  <si>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</si>
  <si>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</si>
  <si>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</si>
  <si>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</si>
  <si>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</si>
  <si>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</si>
  <si>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</si>
  <si>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</si>
  <si>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</si>
  <si>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</si>
  <si>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</si>
  <si>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</si>
  <si>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</si>
  <si>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</si>
  <si>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</si>
  <si>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</si>
  <si>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</si>
  <si>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</si>
  <si>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</si>
  <si>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</si>
  <si>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</si>
  <si>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</si>
  <si>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</si>
  <si>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</si>
  <si>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</si>
  <si>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</si>
  <si>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</si>
  <si>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</si>
  <si>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</si>
  <si>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</si>
  <si>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</si>
  <si>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</si>
  <si>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</si>
  <si>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</si>
  <si>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</si>
  <si>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</si>
  <si>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</si>
  <si>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</si>
  <si>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</si>
  <si>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</si>
  <si>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</si>
  <si>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</si>
  <si>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</si>
  <si>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</si>
  <si>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</si>
  <si>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</si>
  <si>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</si>
  <si>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</si>
  <si>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</si>
  <si>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</si>
  <si>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</si>
  <si>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</si>
  <si>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</si>
  <si>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</si>
  <si>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</si>
  <si>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</si>
  <si>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</si>
  <si>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</si>
  <si>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</si>
  <si>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</si>
  <si>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</si>
  <si>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</si>
  <si>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</si>
  <si>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</si>
  <si>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</si>
  <si>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</si>
  <si>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</si>
  <si>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</si>
  <si>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</si>
  <si>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</si>
  <si>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</si>
  <si>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</si>
  <si>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</si>
  <si>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</si>
  <si>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</si>
  <si>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</si>
  <si>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</si>
  <si>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</si>
  <si>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</si>
  <si>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</si>
  <si>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</si>
  <si>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</si>
  <si>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</si>
  <si>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</si>
  <si>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</si>
  <si>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</si>
  <si>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</si>
  <si>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</si>
  <si>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</si>
  <si>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</si>
  <si>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</si>
  <si>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</si>
  <si>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</si>
  <si>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</si>
  <si>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</si>
  <si>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</si>
  <si>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</si>
  <si>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</si>
  <si>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</si>
  <si>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</si>
  <si>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</si>
  <si>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</si>
  <si>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</si>
  <si>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</si>
  <si>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</si>
  <si>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</si>
  <si>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</si>
  <si>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</si>
  <si>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</si>
  <si>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</si>
  <si>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</si>
  <si>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</si>
  <si>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</si>
  <si>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</si>
  <si>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</si>
  <si>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</si>
  <si>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</si>
  <si>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</si>
  <si>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</si>
  <si>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</si>
  <si>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</si>
  <si>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</si>
  <si>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</si>
  <si>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</si>
  <si>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</si>
  <si>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</si>
  <si>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</si>
  <si>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</si>
  <si>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</si>
  <si>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</si>
  <si>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</si>
  <si>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</si>
  <si>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</si>
  <si>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</si>
  <si>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</si>
  <si>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</si>
  <si>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</si>
  <si>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</si>
  <si>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</si>
  <si>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</si>
  <si>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</si>
  <si>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</si>
  <si>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</si>
  <si>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</si>
  <si>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</si>
  <si>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</si>
  <si>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</si>
  <si>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</si>
  <si>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</si>
  <si>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</si>
  <si>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</si>
  <si>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</si>
  <si>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</si>
  <si>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</si>
  <si>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</si>
  <si>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</si>
  <si>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</si>
  <si>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</si>
  <si>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</si>
  <si>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</si>
  <si>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</si>
  <si>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</si>
  <si>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</si>
  <si>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</si>
  <si>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</si>
  <si>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</si>
  <si>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</si>
  <si>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</si>
  <si>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</si>
  <si>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</si>
  <si>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</si>
  <si>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</si>
  <si>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</si>
  <si>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</si>
  <si>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</si>
  <si>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</si>
  <si>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</si>
  <si>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</si>
  <si>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</si>
  <si>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</si>
  <si>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</si>
  <si>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</si>
  <si>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</si>
  <si>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</si>
  <si>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</si>
  <si>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</si>
  <si>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</si>
  <si>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</si>
  <si>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</si>
  <si>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</si>
  <si>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</si>
  <si>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</si>
  <si>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</si>
  <si>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</si>
  <si>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</si>
  <si>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</si>
  <si>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</si>
  <si>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</si>
  <si>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</si>
  <si>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</si>
  <si>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</si>
  <si>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</si>
  <si>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</si>
  <si>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</si>
  <si>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</si>
  <si>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</si>
  <si>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</si>
  <si>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</si>
  <si>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</si>
  <si>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</si>
  <si>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</si>
  <si>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</si>
  <si>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</si>
  <si>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</si>
  <si>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</si>
  <si>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</si>
  <si>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</si>
  <si>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</si>
  <si>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</si>
  <si>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</si>
  <si>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</si>
  <si>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</si>
  <si>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</si>
  <si>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</si>
  <si>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</si>
  <si>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</si>
  <si>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</si>
  <si>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</si>
  <si>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</si>
  <si>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</si>
  <si>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</si>
  <si>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</si>
  <si>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</si>
  <si>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</si>
  <si>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</si>
  <si>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</si>
  <si>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</si>
  <si>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</si>
  <si>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</si>
  <si>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</si>
  <si>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</si>
  <si>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</si>
  <si>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</si>
  <si>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</si>
  <si>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</si>
  <si>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</si>
  <si>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</si>
  <si>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</si>
  <si>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</si>
  <si>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</si>
  <si>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</si>
  <si>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</si>
  <si>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</si>
  <si>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</si>
  <si>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</si>
  <si>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</si>
  <si>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</si>
  <si>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</si>
  <si>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</si>
  <si>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</si>
  <si>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</si>
  <si>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</si>
  <si>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</si>
  <si>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</si>
  <si>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</si>
  <si>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</si>
  <si>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</si>
  <si>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</si>
  <si>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</si>
  <si>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</si>
  <si>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</si>
  <si>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</si>
  <si>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</si>
  <si>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</si>
  <si>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</si>
  <si>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</si>
  <si>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</si>
  <si>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</si>
  <si>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</si>
  <si>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</si>
  <si>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</si>
  <si>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</si>
  <si>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</si>
  <si>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</si>
  <si>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</si>
  <si>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</si>
  <si>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</si>
  <si>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</si>
  <si>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</si>
  <si>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</si>
  <si>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</si>
  <si>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</si>
  <si>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</si>
  <si>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</si>
  <si>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</si>
  <si>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</si>
  <si>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</si>
  <si>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</si>
  <si>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</si>
  <si>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</si>
  <si>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</si>
  <si>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</si>
  <si>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</si>
  <si>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</si>
  <si>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</si>
  <si>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</si>
  <si>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</si>
  <si>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</si>
  <si>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</si>
  <si>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</si>
  <si>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</si>
  <si>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</si>
  <si>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</si>
  <si>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</si>
  <si>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</si>
  <si>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</si>
  <si>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</si>
  <si>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</si>
  <si>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</si>
  <si>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</si>
  <si>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</si>
  <si>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</si>
  <si>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</si>
  <si>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</si>
  <si>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</si>
  <si>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</si>
  <si>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</si>
  <si>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</si>
  <si>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</si>
  <si>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</si>
  <si>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</si>
  <si>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</si>
  <si>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</si>
  <si>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</si>
  <si>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</si>
  <si>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</si>
  <si>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</si>
  <si>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</si>
  <si>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</si>
  <si>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</si>
  <si>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</si>
  <si>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</si>
  <si>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</si>
  <si>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</si>
  <si>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</si>
  <si>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</si>
  <si>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</si>
  <si>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</si>
  <si>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</si>
  <si>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</si>
  <si>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</si>
  <si>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</si>
  <si>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</si>
  <si>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</si>
  <si>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</si>
  <si>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</si>
  <si>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</si>
  <si>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</si>
  <si>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</si>
  <si>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</si>
  <si>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</si>
  <si>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</si>
  <si>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</si>
  <si>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</si>
  <si>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</si>
  <si>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</si>
  <si>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</si>
  <si>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</si>
  <si>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</si>
  <si>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</si>
  <si>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</si>
  <si>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</si>
  <si>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</si>
  <si>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</si>
  <si>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</si>
  <si>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</si>
  <si>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</si>
  <si>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</si>
  <si>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</si>
  <si>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</si>
  <si>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</si>
  <si>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</si>
  <si>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</si>
  <si>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</si>
  <si>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</si>
  <si>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</si>
  <si>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</si>
  <si>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</si>
  <si>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</si>
  <si>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</si>
  <si>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</si>
  <si>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</si>
  <si>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</si>
  <si>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</si>
  <si>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</si>
  <si>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</si>
  <si>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</si>
  <si>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</si>
  <si>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</si>
  <si>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</si>
  <si>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</si>
  <si>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</si>
  <si>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</si>
  <si>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</si>
  <si>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</si>
  <si>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</si>
  <si>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</si>
  <si>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</si>
  <si>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</si>
  <si>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</si>
  <si>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</si>
  <si>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</si>
  <si>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</si>
  <si>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</si>
  <si>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</si>
  <si>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</si>
  <si>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</si>
  <si>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</si>
  <si>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</si>
  <si>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</si>
  <si>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</si>
  <si>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</si>
  <si>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</si>
  <si>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</si>
  <si>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</si>
  <si>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</si>
  <si>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</si>
  <si>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</si>
  <si>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</si>
  <si>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</si>
  <si>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</si>
  <si>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</si>
  <si>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</si>
  <si>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</si>
  <si>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</si>
  <si>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</si>
  <si>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</si>
  <si>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</si>
  <si>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</si>
  <si>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</si>
  <si>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</si>
  <si>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</si>
  <si>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</si>
  <si>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</si>
  <si>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</si>
  <si>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</si>
  <si>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</si>
  <si>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</si>
  <si>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</si>
  <si>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</si>
  <si>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</si>
  <si>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</si>
  <si>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</si>
  <si>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</si>
  <si>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</si>
  <si>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</si>
  <si>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</si>
  <si>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</si>
  <si>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</si>
  <si>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</si>
  <si>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</si>
  <si>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</si>
  <si>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</si>
  <si>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</si>
  <si>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</si>
  <si>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</si>
  <si>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</si>
  <si>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</si>
  <si>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</si>
  <si>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</si>
  <si>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</si>
  <si>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</si>
  <si>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</si>
  <si>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</si>
  <si>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</si>
  <si>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</si>
  <si>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</si>
  <si>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</si>
  <si>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</si>
  <si>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</si>
  <si>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</si>
  <si>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</si>
  <si>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</si>
  <si>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</si>
  <si>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</si>
  <si>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</si>
  <si>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</si>
  <si>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</si>
  <si>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</si>
  <si>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</si>
  <si>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</si>
  <si>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</si>
  <si>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</si>
  <si>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</si>
  <si>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</si>
  <si>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</si>
  <si>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</si>
  <si>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</si>
  <si>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</si>
  <si>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</si>
  <si>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</si>
  <si>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</si>
  <si>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</si>
  <si>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</si>
  <si>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</si>
  <si>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</si>
  <si>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</si>
  <si>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</si>
  <si>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</si>
  <si>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</si>
  <si>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</si>
  <si>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</si>
  <si>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</si>
  <si>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</si>
  <si>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</si>
  <si>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</si>
  <si>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</si>
  <si>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</si>
  <si>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</si>
  <si>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</si>
  <si>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</si>
  <si>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</si>
  <si>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</si>
  <si>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</si>
  <si>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</si>
  <si>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</si>
  <si>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</si>
  <si>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</si>
  <si>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</si>
  <si>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</si>
  <si>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</si>
  <si>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</si>
  <si>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</si>
  <si>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</si>
  <si>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</si>
  <si>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</si>
  <si>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</si>
  <si>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</si>
  <si>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</si>
  <si>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</si>
  <si>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</si>
  <si>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</si>
  <si>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</si>
  <si>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</si>
  <si>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</si>
  <si>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</si>
  <si>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</si>
  <si>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</si>
  <si>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</si>
  <si>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</si>
  <si>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</si>
  <si>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</si>
  <si>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</si>
  <si>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</si>
  <si>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</si>
  <si>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</si>
  <si>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</si>
  <si>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</si>
  <si>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</si>
  <si>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</si>
  <si>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</si>
  <si>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</si>
  <si>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</si>
  <si>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</si>
  <si>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</si>
  <si>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</si>
  <si>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</si>
  <si>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</si>
  <si>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</si>
  <si>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</si>
  <si>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</si>
  <si>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</si>
  <si>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</si>
  <si>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</si>
  <si>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</si>
  <si>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</si>
  <si>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</si>
  <si>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</si>
  <si>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</si>
  <si>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</si>
  <si>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</si>
  <si>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</si>
  <si>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</si>
  <si>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</si>
  <si>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</si>
  <si>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</si>
  <si>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</si>
  <si>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</si>
  <si>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</si>
  <si>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</si>
  <si>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</si>
  <si>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</si>
  <si>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</si>
  <si>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</si>
  <si>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</si>
  <si>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</si>
  <si>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</si>
  <si>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</si>
  <si>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</si>
  <si>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</si>
  <si>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</si>
  <si>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</si>
  <si>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</si>
  <si>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</si>
  <si>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</si>
  <si>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</si>
  <si>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</si>
  <si>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</si>
  <si>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</si>
  <si>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</si>
  <si>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</si>
  <si>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</si>
  <si>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</si>
  <si>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</si>
  <si>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</si>
  <si>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</si>
  <si>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</si>
  <si>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</si>
  <si>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</si>
  <si>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</si>
  <si>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</si>
  <si>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</si>
  <si>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</si>
  <si>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</si>
  <si>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</si>
  <si>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</si>
  <si>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</si>
  <si>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</si>
  <si>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</si>
  <si>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</si>
  <si>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</si>
  <si>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</si>
  <si>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</si>
  <si>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</si>
  <si>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</si>
  <si>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</si>
  <si>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</si>
  <si>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</si>
  <si>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</si>
  <si>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</si>
  <si>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</si>
  <si>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</si>
  <si>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</si>
  <si>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</si>
  <si>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</si>
  <si>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</si>
  <si>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</si>
  <si>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</si>
  <si>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</si>
  <si>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</si>
  <si>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</si>
  <si>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</si>
  <si>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</si>
  <si>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</si>
  <si>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</si>
  <si>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</si>
  <si>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</si>
  <si>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</si>
  <si>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</si>
  <si>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</si>
  <si>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</si>
  <si>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</si>
  <si>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</si>
  <si>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</si>
  <si>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</si>
  <si>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</si>
  <si>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</si>
  <si>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</si>
  <si>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</si>
  <si>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</si>
  <si>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</si>
  <si>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</si>
  <si>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</si>
  <si>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</si>
  <si>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</si>
  <si>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</si>
  <si>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</si>
  <si>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</si>
  <si>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</si>
  <si>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</si>
  <si>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</si>
  <si>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</si>
  <si>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</si>
  <si>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</si>
  <si>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</si>
  <si>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</si>
  <si>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</si>
  <si>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</si>
  <si>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</si>
  <si>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</si>
  <si>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</si>
  <si>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</si>
  <si>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</si>
  <si>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</si>
  <si>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</si>
  <si>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</si>
  <si>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</si>
  <si>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</si>
  <si>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</si>
  <si>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</si>
  <si>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</si>
  <si>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</si>
  <si>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</si>
  <si>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</si>
  <si>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</si>
  <si>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</si>
  <si>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</si>
  <si>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</si>
  <si>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</si>
  <si>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</si>
  <si>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</si>
  <si>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</si>
  <si>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</si>
  <si>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</si>
  <si>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</si>
  <si>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</si>
  <si>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</si>
  <si>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</si>
  <si>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</si>
  <si>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</si>
  <si>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</si>
  <si>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</si>
  <si>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</si>
  <si>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</si>
  <si>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</si>
  <si>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</si>
  <si>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</si>
  <si>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</si>
  <si>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</si>
  <si>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</si>
  <si>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</si>
  <si>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</si>
  <si>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</si>
  <si>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</si>
  <si>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</si>
  <si>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</si>
  <si>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</si>
  <si>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</si>
  <si>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</si>
  <si>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</si>
  <si>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</si>
  <si>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</si>
  <si>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</si>
  <si>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</si>
  <si>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</si>
  <si>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</si>
  <si>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</si>
  <si>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</si>
  <si>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</si>
  <si>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</si>
  <si>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</si>
  <si>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</si>
  <si>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</si>
  <si>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</si>
  <si>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</si>
  <si>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</si>
  <si>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</si>
  <si>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</si>
  <si>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</si>
  <si>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</si>
  <si>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</si>
  <si>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</si>
  <si>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</si>
  <si>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</si>
  <si>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</si>
  <si>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</si>
  <si>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</si>
  <si>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</si>
  <si>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</si>
  <si>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</si>
  <si>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</si>
  <si>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</si>
  <si>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</si>
  <si>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</si>
  <si>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</si>
  <si>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</si>
  <si>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</si>
  <si>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</si>
  <si>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</si>
  <si>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</si>
  <si>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</si>
  <si>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</si>
  <si>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</si>
  <si>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</si>
  <si>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</si>
  <si>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</si>
  <si>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</si>
  <si>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</si>
  <si>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</si>
  <si>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</si>
  <si>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</si>
  <si>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</si>
  <si>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</si>
  <si>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</si>
  <si>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</si>
  <si>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</si>
  <si>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</si>
  <si>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</si>
  <si>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</si>
  <si>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</si>
  <si>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</si>
  <si>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</si>
  <si>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</si>
  <si>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</si>
  <si>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</si>
  <si>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</si>
  <si>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</si>
  <si>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</si>
  <si>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</si>
  <si>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</si>
  <si>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</si>
  <si>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</si>
  <si>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</si>
  <si>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</si>
  <si>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</si>
  <si>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</si>
  <si>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</si>
  <si>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</si>
  <si>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</si>
  <si>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</si>
  <si>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</si>
  <si>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</si>
  <si>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</si>
  <si>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</si>
  <si>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</si>
  <si>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</si>
  <si>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</si>
  <si>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</si>
  <si>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</si>
  <si>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</si>
  <si>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</si>
  <si>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</si>
  <si>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</si>
  <si>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</si>
  <si>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</si>
  <si>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</si>
  <si>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</si>
  <si>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</si>
  <si>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</si>
  <si>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</si>
  <si>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</si>
  <si>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</si>
  <si>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</si>
  <si>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</si>
  <si>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</si>
  <si>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</si>
  <si>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</si>
  <si>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</si>
  <si>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</si>
  <si>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</si>
  <si>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</si>
  <si>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</si>
  <si>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</si>
  <si>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</si>
  <si>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</si>
  <si>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</si>
  <si>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</si>
  <si>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</si>
  <si>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</si>
  <si>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</si>
  <si>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</si>
  <si>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</si>
  <si>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</si>
  <si>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</si>
  <si>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</si>
  <si>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</si>
  <si>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</si>
  <si>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</si>
  <si>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</si>
  <si>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</si>
  <si>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</si>
  <si>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</si>
  <si>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</si>
  <si>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</si>
  <si>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</si>
  <si>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</si>
  <si>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</si>
  <si>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</si>
  <si>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</si>
  <si>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</si>
  <si>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</si>
  <si>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</si>
  <si>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</si>
  <si>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</si>
  <si>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</si>
  <si>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</si>
  <si>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</si>
  <si>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</si>
  <si>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</si>
  <si>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</si>
  <si>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</si>
  <si>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</si>
  <si>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</si>
  <si>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</si>
  <si>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</si>
  <si>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</si>
  <si>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</si>
  <si>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</si>
  <si>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</si>
  <si>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</si>
  <si>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</si>
  <si>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</si>
  <si>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</si>
  <si>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</si>
  <si>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</si>
  <si>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</si>
  <si>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</si>
  <si>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</si>
  <si>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</si>
  <si>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</si>
  <si>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</si>
  <si>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</si>
  <si>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</si>
  <si>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</si>
  <si>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</si>
  <si>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</si>
  <si>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</si>
  <si>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</si>
  <si>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</si>
  <si>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</si>
  <si>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</si>
  <si>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</si>
  <si>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</si>
  <si>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</si>
  <si>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</si>
  <si>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</si>
  <si>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</si>
  <si>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</si>
  <si>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</si>
  <si>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</si>
  <si>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</si>
  <si>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</si>
  <si>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</si>
  <si>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</si>
  <si>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</si>
  <si>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</si>
  <si>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</si>
  <si>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</si>
  <si>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</si>
  <si>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</si>
  <si>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</si>
  <si>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</si>
  <si>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</si>
  <si>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</si>
  <si>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</si>
  <si>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</si>
  <si>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</si>
  <si>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</si>
  <si>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</si>
  <si>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</si>
  <si>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</si>
  <si>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</si>
  <si>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</si>
  <si>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</si>
  <si>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</si>
  <si>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</si>
  <si>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</si>
  <si>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</si>
  <si>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</si>
  <si>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</si>
  <si>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</si>
  <si>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</si>
  <si>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</si>
  <si>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</si>
  <si>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</si>
  <si>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</si>
  <si>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</si>
  <si>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</si>
  <si>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</si>
  <si>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</si>
  <si>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</si>
  <si>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</si>
  <si>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</si>
  <si>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</si>
  <si>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</si>
  <si>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</si>
  <si>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</si>
  <si>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</si>
  <si>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</si>
  <si>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</si>
  <si>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</si>
  <si>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</si>
  <si>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</si>
  <si>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</si>
  <si>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</si>
  <si>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</si>
  <si>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</si>
  <si>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</si>
  <si>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</si>
  <si>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</si>
  <si>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</si>
  <si>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</si>
  <si>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</si>
  <si>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</si>
  <si>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</si>
  <si>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</si>
  <si>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</si>
  <si>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</si>
  <si>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</si>
  <si>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</si>
  <si>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</si>
  <si>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</si>
  <si>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</si>
  <si>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</si>
  <si>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</si>
  <si>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</si>
  <si>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</si>
  <si>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</si>
  <si>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</si>
  <si>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</si>
  <si>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</si>
  <si>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</si>
  <si>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</si>
  <si>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</si>
  <si>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</si>
  <si>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</si>
  <si>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</si>
  <si>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</si>
  <si>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</si>
  <si>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</si>
  <si>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</si>
  <si>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</si>
  <si>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</si>
  <si>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</si>
  <si>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</si>
  <si>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</si>
  <si>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</si>
  <si>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</si>
  <si>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</si>
  <si>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</si>
  <si>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</si>
  <si>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</si>
  <si>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</si>
  <si>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</si>
  <si>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</si>
  <si>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</si>
  <si>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</si>
  <si>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</si>
  <si>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</si>
  <si>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</si>
  <si>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</si>
  <si>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</si>
  <si>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</si>
  <si>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</si>
  <si>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</si>
  <si>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</si>
  <si>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</si>
  <si>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</si>
  <si>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</si>
  <si>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</si>
  <si>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</si>
  <si>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</si>
  <si>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</si>
  <si>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</si>
  <si>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</si>
  <si>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</si>
  <si>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</si>
  <si>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</si>
  <si>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</si>
  <si>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</si>
  <si>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</si>
  <si>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</si>
  <si>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</si>
  <si>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</si>
  <si>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</si>
  <si>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</si>
  <si>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</si>
  <si>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</si>
  <si>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</si>
  <si>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</si>
  <si>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</si>
  <si>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</si>
  <si>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</si>
  <si>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</si>
  <si>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</si>
  <si>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</si>
  <si>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</si>
  <si>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</si>
  <si>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</si>
  <si>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</si>
  <si>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</si>
  <si>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</si>
  <si>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</si>
  <si>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</si>
  <si>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</si>
  <si>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</si>
  <si>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</si>
  <si>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</si>
  <si>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</si>
  <si>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</si>
  <si>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</si>
  <si>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</si>
  <si>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</si>
  <si>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</si>
  <si>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</si>
  <si>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</si>
  <si>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</si>
  <si>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</si>
  <si>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</si>
  <si>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</si>
  <si>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</si>
  <si>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</si>
  <si>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</si>
  <si>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</si>
  <si>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</si>
  <si>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</si>
  <si>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</si>
  <si>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</si>
  <si>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</si>
  <si>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</si>
  <si>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</si>
  <si>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</si>
  <si>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</si>
  <si>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</si>
  <si>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</si>
  <si>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</si>
  <si>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</si>
  <si>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</si>
  <si>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</si>
  <si>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</si>
  <si>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</si>
  <si>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</si>
  <si>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</si>
  <si>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</si>
  <si>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</si>
  <si>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</si>
  <si>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</si>
  <si>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</si>
  <si>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</si>
  <si>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</si>
  <si>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</si>
  <si>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</si>
  <si>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</si>
  <si>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</si>
  <si>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</si>
  <si>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</si>
  <si>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</si>
  <si>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</si>
  <si>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</si>
  <si>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</si>
  <si>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</si>
  <si>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</si>
  <si>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</si>
  <si>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</si>
  <si>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</si>
  <si>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</si>
  <si>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</si>
  <si>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</si>
  <si>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</si>
  <si>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</si>
  <si>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</si>
  <si>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</si>
  <si>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</si>
  <si>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</si>
  <si>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</si>
  <si>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</si>
  <si>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</si>
  <si>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</si>
  <si>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</si>
  <si>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</si>
  <si>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</si>
  <si>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</si>
  <si>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</si>
  <si>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</si>
  <si>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</si>
  <si>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</si>
  <si>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</si>
  <si>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</si>
  <si>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</si>
  <si>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</si>
  <si>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</si>
  <si>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</si>
  <si>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</si>
  <si>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</si>
  <si>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</si>
  <si>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</si>
  <si>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</si>
  <si>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</si>
  <si>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</si>
  <si>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</si>
  <si>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</si>
  <si>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</si>
  <si>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</si>
  <si>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</si>
  <si>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</si>
  <si>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</si>
  <si>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</si>
  <si>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</si>
  <si>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</si>
  <si>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</si>
  <si>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</si>
  <si>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</si>
  <si>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</si>
  <si>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</si>
  <si>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</si>
  <si>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</si>
  <si>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</si>
  <si>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</si>
  <si>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</si>
  <si>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</si>
  <si>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</si>
  <si>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</si>
  <si>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</si>
  <si>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</si>
  <si>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</si>
  <si>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</si>
  <si>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</si>
  <si>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</si>
  <si>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</si>
  <si>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</si>
  <si>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</si>
  <si>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</si>
  <si>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</si>
  <si>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</si>
  <si>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</si>
  <si>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</si>
  <si>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</si>
  <si>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</si>
  <si>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</si>
  <si>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</si>
  <si>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</si>
  <si>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</si>
  <si>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</si>
  <si>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</si>
  <si>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</si>
  <si>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</si>
  <si>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</si>
  <si>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</si>
  <si>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</si>
  <si>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</si>
  <si>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</si>
  <si>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</si>
  <si>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</si>
  <si>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</si>
  <si>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</si>
  <si>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</si>
  <si>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</si>
  <si>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</si>
  <si>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</si>
  <si>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</si>
  <si>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</si>
  <si>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</si>
  <si>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</si>
  <si>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</si>
  <si>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</si>
  <si>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</si>
  <si>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</si>
  <si>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</si>
  <si>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</si>
  <si>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</si>
  <si>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</si>
  <si>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</si>
  <si>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</si>
  <si>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</si>
  <si>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</si>
  <si>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</si>
  <si>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</si>
  <si>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</si>
  <si>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</si>
  <si>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</si>
  <si>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</si>
  <si>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</si>
  <si>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</si>
  <si>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</si>
  <si>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</si>
  <si>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</si>
  <si>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</si>
  <si>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</si>
  <si>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</si>
  <si>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</si>
  <si>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</si>
  <si>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</si>
  <si>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</si>
  <si>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</si>
  <si>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</si>
  <si>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</si>
  <si>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</si>
  <si>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</si>
  <si>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</si>
  <si>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</si>
  <si>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</si>
  <si>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</si>
  <si>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</si>
  <si>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</si>
  <si>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</si>
  <si>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</si>
  <si>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</si>
  <si>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</si>
  <si>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</si>
  <si>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</si>
  <si>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</si>
  <si>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</si>
  <si>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</si>
  <si>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</si>
  <si>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</si>
  <si>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</si>
  <si>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</si>
  <si>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</si>
  <si>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</si>
  <si>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</si>
  <si>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</si>
  <si>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</si>
  <si>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</si>
  <si>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</si>
  <si>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</si>
  <si>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</si>
  <si>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</si>
  <si>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</si>
  <si>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</si>
  <si>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</si>
  <si>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</si>
  <si>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</si>
  <si>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</si>
  <si>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</si>
  <si>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</si>
  <si>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</si>
  <si>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</si>
  <si>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</si>
  <si>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</si>
  <si>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</si>
  <si>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</si>
  <si>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</si>
  <si>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</si>
  <si>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</si>
  <si>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</si>
  <si>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</si>
  <si>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</si>
  <si>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</si>
  <si>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</si>
  <si>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</si>
  <si>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</si>
  <si>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</si>
  <si>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</si>
  <si>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</si>
  <si>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</si>
  <si>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</si>
  <si>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</si>
  <si>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</si>
  <si>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</si>
  <si>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</si>
  <si>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</si>
  <si>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</si>
  <si>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</si>
  <si>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</si>
  <si>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</si>
  <si>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</si>
  <si>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</si>
  <si>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</si>
  <si>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</si>
  <si>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</si>
  <si>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</si>
  <si>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</si>
  <si>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</si>
  <si>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</si>
  <si>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</si>
  <si>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</si>
  <si>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</si>
  <si>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</si>
  <si>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</si>
  <si>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</si>
  <si>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</si>
  <si>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</si>
  <si>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</si>
  <si>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</si>
  <si>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</si>
  <si>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</si>
  <si>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</si>
  <si>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</si>
  <si>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</si>
  <si>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</si>
  <si>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</si>
  <si>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</si>
  <si>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</si>
  <si>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</si>
  <si>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</si>
  <si>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</si>
  <si>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</si>
  <si>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</si>
  <si>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</si>
  <si>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</si>
  <si>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</si>
  <si>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</si>
  <si>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</si>
  <si>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</si>
  <si>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</si>
  <si>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</si>
  <si>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</si>
  <si>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</si>
  <si>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</si>
  <si>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</si>
  <si>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</si>
  <si>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</si>
  <si>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</si>
  <si>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</si>
  <si>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</si>
  <si>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</si>
  <si>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</si>
  <si>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</si>
  <si>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</si>
  <si>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</si>
  <si>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</si>
  <si>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</si>
  <si>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</si>
  <si>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</si>
  <si>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</si>
  <si>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</si>
  <si>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</si>
  <si>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</si>
  <si>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</si>
  <si>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</si>
  <si>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</si>
  <si>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</si>
  <si>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</si>
  <si>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</si>
  <si>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</si>
  <si>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</si>
  <si>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</si>
  <si>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</si>
  <si>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</si>
  <si>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</si>
  <si>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</si>
  <si>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</si>
  <si>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</si>
  <si>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</si>
  <si>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</si>
  <si>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</si>
  <si>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</si>
  <si>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</si>
  <si>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</si>
  <si>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</si>
  <si>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</si>
  <si>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</si>
  <si>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</si>
  <si>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</si>
  <si>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</si>
  <si>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</si>
  <si>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</si>
  <si>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</si>
  <si>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</si>
  <si>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</si>
  <si>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</si>
  <si>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</si>
  <si>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</si>
  <si>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</si>
  <si>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</si>
  <si>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</si>
  <si>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</si>
  <si>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</si>
  <si>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</si>
  <si>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</si>
  <si>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</si>
  <si>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</si>
  <si>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</si>
  <si>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</si>
  <si>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</si>
  <si>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</si>
  <si>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</si>
  <si>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</si>
  <si>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</si>
  <si>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</si>
  <si>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</si>
  <si>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</si>
  <si>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</si>
  <si>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</si>
  <si>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</si>
  <si>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</si>
  <si>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</si>
  <si>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</si>
  <si>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</si>
  <si>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</si>
  <si>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</si>
  <si>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</si>
  <si>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</si>
  <si>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</si>
  <si>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</si>
  <si>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</si>
  <si>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</si>
  <si>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</si>
  <si>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</si>
  <si>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</si>
  <si>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</si>
  <si>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</si>
  <si>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</si>
  <si>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</si>
  <si>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</si>
  <si>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</si>
  <si>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</si>
  <si>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</si>
  <si>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</si>
  <si>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</si>
  <si>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</si>
  <si>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</si>
  <si>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</si>
  <si>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</si>
  <si>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</si>
  <si>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</si>
  <si>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</si>
  <si>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</si>
  <si>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</si>
  <si>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</si>
  <si>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</si>
  <si>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</si>
  <si>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</si>
  <si>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</si>
  <si>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</si>
  <si>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</si>
  <si>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</si>
  <si>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</si>
  <si>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</si>
  <si>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</si>
  <si>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</si>
  <si>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</si>
  <si>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</si>
  <si>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</si>
  <si>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</si>
  <si>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</si>
  <si>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</si>
  <si>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</si>
  <si>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</si>
  <si>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</si>
  <si>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</si>
  <si>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</si>
  <si>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</si>
  <si>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</si>
  <si>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</si>
  <si>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</si>
  <si>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</si>
  <si>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</si>
  <si>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</si>
  <si>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</si>
  <si>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</si>
  <si>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</si>
  <si>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</si>
  <si>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</si>
  <si>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</si>
  <si>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</si>
  <si>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</si>
  <si>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</si>
  <si>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</si>
  <si>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</si>
  <si>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</si>
  <si>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</si>
  <si>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</si>
  <si>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</si>
  <si>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</si>
  <si>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</si>
  <si>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</si>
  <si>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</si>
  <si>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</si>
  <si>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</si>
  <si>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</si>
  <si>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</si>
  <si>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</si>
  <si>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</si>
  <si>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</si>
  <si>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</si>
  <si>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</si>
  <si>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</si>
  <si>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</si>
  <si>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</si>
  <si>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</si>
  <si>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</si>
  <si>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</si>
  <si>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</si>
  <si>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</si>
  <si>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</si>
  <si>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</si>
  <si>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</si>
  <si>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</si>
  <si>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</si>
  <si>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</si>
  <si>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</si>
  <si>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</si>
  <si>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</si>
  <si>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</si>
  <si>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</si>
  <si>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</si>
  <si>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</si>
  <si>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</si>
  <si>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</si>
  <si>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</si>
  <si>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</si>
  <si>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</si>
  <si>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</si>
  <si>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</si>
  <si>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</si>
  <si>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</si>
  <si>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</si>
  <si>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</si>
  <si>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</si>
  <si>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</si>
  <si>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</si>
  <si>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</si>
  <si>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</si>
  <si>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</si>
  <si>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</si>
  <si>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</si>
  <si>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</si>
  <si>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</si>
  <si>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</si>
  <si>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</si>
  <si>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</si>
  <si>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</si>
  <si>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</si>
  <si>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</si>
  <si>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</si>
  <si>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</si>
  <si>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</si>
  <si>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</si>
  <si>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</si>
  <si>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</si>
  <si>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</si>
  <si>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</si>
  <si>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</si>
  <si>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</si>
  <si>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</si>
  <si>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</si>
  <si>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</si>
  <si>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</si>
  <si>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</si>
  <si>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</si>
  <si>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</si>
  <si>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</si>
  <si>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</si>
  <si>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</si>
  <si>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</si>
  <si>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</si>
  <si>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</si>
  <si>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</si>
  <si>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</si>
  <si>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</si>
  <si>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</si>
  <si>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</si>
  <si>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</si>
  <si>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</si>
  <si>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</si>
  <si>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</si>
  <si>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</si>
  <si>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</si>
  <si>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</si>
  <si>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</si>
  <si>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</si>
  <si>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</si>
  <si>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</si>
  <si>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</si>
  <si>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</si>
  <si>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</si>
  <si>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</si>
  <si>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</si>
  <si>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</si>
  <si>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</si>
  <si>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</si>
  <si>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</si>
  <si>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</si>
  <si>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</si>
  <si>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</si>
  <si>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</si>
  <si>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</si>
  <si>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</si>
  <si>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</si>
  <si>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</si>
  <si>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</si>
  <si>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</si>
  <si>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</si>
  <si>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</si>
  <si>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</si>
  <si>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</si>
  <si>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</si>
  <si>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</si>
  <si>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</si>
  <si>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</si>
  <si>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</si>
  <si>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</si>
  <si>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</si>
  <si>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</si>
  <si>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</si>
  <si>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</si>
  <si>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</si>
  <si>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</si>
  <si>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</si>
  <si>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</si>
  <si>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</si>
  <si>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</si>
  <si>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</si>
  <si>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</si>
  <si>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</si>
  <si>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</si>
  <si>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</si>
  <si>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</si>
  <si>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</si>
  <si>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</si>
  <si>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</si>
  <si>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</si>
  <si>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</si>
  <si>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</si>
  <si>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</si>
  <si>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</si>
  <si>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</si>
  <si>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</si>
  <si>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</si>
  <si>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</si>
  <si>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</si>
  <si>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</si>
  <si>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</si>
  <si>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</si>
  <si>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</si>
  <si>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</si>
  <si>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</si>
  <si>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</si>
  <si>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</si>
  <si>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</si>
  <si>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</si>
  <si>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</si>
  <si>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</si>
  <si>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</si>
  <si>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</si>
  <si>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</si>
  <si>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</si>
  <si>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</si>
  <si>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</si>
  <si>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</si>
  <si>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</si>
  <si>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</si>
  <si>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</si>
  <si>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</si>
  <si>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</si>
  <si>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</si>
  <si>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</si>
  <si>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</si>
  <si>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</si>
  <si>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</si>
  <si>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</si>
  <si>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</si>
  <si>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</si>
  <si>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</si>
  <si>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</si>
  <si>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</si>
  <si>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</si>
  <si>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</si>
  <si>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</si>
  <si>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</si>
  <si>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</si>
  <si>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</si>
  <si>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</si>
  <si>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</si>
  <si>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</si>
  <si>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</si>
  <si>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</si>
  <si>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</si>
  <si>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</si>
  <si>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</si>
  <si>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</si>
  <si>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</si>
  <si>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</si>
  <si>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</si>
  <si>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</si>
  <si>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</si>
  <si>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</si>
  <si>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</si>
  <si>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</si>
  <si>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</si>
  <si>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</si>
  <si>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</si>
  <si>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</si>
  <si>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</si>
  <si>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</si>
  <si>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</si>
  <si>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</si>
  <si>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</si>
  <si>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</si>
  <si>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</si>
  <si>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</si>
  <si>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</si>
  <si>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</si>
  <si>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</si>
  <si>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</si>
  <si>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</si>
  <si>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</si>
  <si>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</si>
  <si>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</si>
  <si>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</si>
  <si>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</si>
  <si>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</si>
  <si>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</si>
  <si>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</si>
  <si>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</si>
  <si>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</si>
  <si>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</si>
  <si>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</si>
  <si>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</si>
  <si>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</si>
  <si>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</si>
  <si>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</si>
  <si>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</si>
  <si>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</si>
  <si>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</si>
  <si>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</si>
  <si>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</si>
  <si>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</si>
  <si>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</si>
  <si>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</si>
  <si>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</si>
  <si>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</si>
  <si>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</si>
  <si>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</si>
  <si>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</si>
  <si>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</si>
  <si>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</si>
  <si>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</si>
  <si>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</si>
  <si>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</si>
  <si>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</si>
  <si>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</si>
  <si>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</si>
  <si>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</si>
  <si>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</si>
  <si>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</si>
  <si>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</si>
  <si>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</si>
  <si>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</si>
  <si>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</si>
  <si>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</si>
  <si>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</si>
  <si>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</si>
  <si>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</si>
  <si>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</si>
  <si>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</si>
  <si>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</si>
  <si>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</si>
  <si>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</si>
  <si>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</si>
  <si>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</si>
  <si>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</si>
  <si>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</si>
  <si>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</si>
  <si>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</si>
  <si>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</si>
  <si>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</si>
  <si>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</si>
  <si>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</si>
  <si>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</si>
  <si>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</si>
  <si>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</si>
  <si>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</si>
  <si>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</si>
  <si>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</si>
  <si>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</si>
  <si>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</si>
  <si>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</si>
  <si>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</si>
  <si>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</si>
  <si>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</si>
  <si>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</si>
  <si>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</si>
  <si>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</si>
  <si>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</si>
  <si>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</si>
  <si>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</si>
  <si>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</si>
  <si>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</si>
  <si>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</si>
  <si>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</si>
  <si>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</si>
  <si>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</si>
  <si>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</si>
  <si>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</si>
  <si>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</si>
  <si>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</si>
  <si>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</si>
  <si>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</si>
  <si>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</si>
  <si>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</si>
  <si>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</si>
  <si>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</si>
  <si>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</si>
  <si>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</si>
  <si>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</si>
  <si>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</si>
  <si>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</si>
  <si>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</si>
  <si>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</si>
  <si>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</si>
  <si>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</si>
  <si>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</si>
  <si>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</si>
  <si>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</si>
  <si>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</si>
  <si>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</si>
  <si>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</si>
  <si>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</si>
  <si>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</si>
  <si>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</si>
  <si>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</si>
  <si>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</si>
  <si>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</si>
  <si>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</si>
  <si>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</si>
  <si>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</si>
  <si>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</si>
  <si>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</si>
  <si>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</si>
  <si>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</si>
  <si>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</si>
  <si>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</si>
  <si>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</si>
  <si>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</si>
  <si>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</si>
  <si>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</si>
  <si>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</si>
  <si>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</si>
  <si>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</si>
  <si>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</si>
  <si>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</si>
  <si>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</si>
  <si>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</si>
  <si>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</si>
  <si>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</si>
  <si>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</si>
  <si>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</si>
  <si>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</si>
  <si>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</si>
  <si>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</si>
  <si>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</si>
  <si>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</si>
  <si>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</si>
  <si>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</si>
  <si>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</si>
  <si>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</si>
  <si>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</si>
  <si>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</si>
  <si>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</si>
  <si>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</si>
  <si>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</si>
  <si>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</si>
  <si>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</si>
  <si>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</si>
  <si>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</si>
  <si>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</si>
  <si>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</si>
  <si>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</si>
  <si>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</si>
  <si>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</si>
  <si>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</si>
  <si>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</si>
  <si>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</si>
  <si>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</si>
  <si>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</si>
  <si>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</si>
  <si>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</si>
  <si>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</si>
  <si>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</si>
  <si>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</si>
  <si>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</si>
  <si>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</si>
  <si>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</si>
  <si>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</si>
  <si>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</si>
  <si>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</si>
  <si>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</si>
  <si>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</si>
  <si>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</si>
  <si>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</si>
  <si>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</si>
  <si>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</si>
  <si>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</si>
  <si>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</si>
  <si>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</si>
  <si>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</si>
  <si>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</si>
  <si>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</si>
  <si>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</si>
  <si>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</si>
  <si>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</si>
  <si>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</si>
  <si>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</si>
  <si>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</si>
  <si>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</si>
  <si>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</si>
  <si>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</si>
  <si>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</si>
  <si>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</si>
  <si>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</si>
  <si>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</si>
  <si>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</si>
  <si>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</si>
  <si>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</si>
  <si>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</si>
  <si>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</si>
  <si>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</si>
  <si>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</si>
  <si>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</si>
  <si>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</si>
  <si>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</si>
  <si>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</si>
  <si>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</si>
  <si>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</si>
  <si>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</si>
  <si>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</si>
  <si>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</si>
  <si>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</si>
  <si>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</si>
  <si>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</si>
  <si>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</si>
  <si>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</si>
  <si>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</si>
  <si>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</si>
  <si>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</si>
  <si>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</si>
  <si>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</si>
  <si>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</si>
  <si>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</si>
  <si>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</si>
  <si>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</si>
  <si>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</si>
  <si>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</si>
  <si>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</si>
  <si>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</si>
  <si>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</si>
  <si>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</si>
  <si>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</si>
  <si>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</si>
  <si>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</si>
  <si>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</si>
  <si>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</si>
  <si>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</si>
  <si>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</si>
  <si>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</si>
  <si>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</si>
  <si>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</si>
  <si>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</si>
  <si>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</si>
  <si>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</si>
  <si>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</si>
  <si>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</si>
  <si>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</si>
  <si>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</si>
  <si>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</si>
  <si>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</si>
  <si>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</si>
  <si>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</si>
  <si>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</si>
  <si>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</si>
  <si>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</si>
  <si>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</si>
  <si>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</si>
  <si>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</si>
  <si>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</si>
  <si>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</si>
  <si>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</si>
  <si>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</si>
  <si>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</si>
  <si>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</si>
  <si>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</si>
  <si>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</si>
  <si>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</si>
  <si>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</si>
  <si>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</si>
  <si>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</si>
  <si>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</si>
  <si>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</si>
  <si>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</si>
  <si>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</si>
  <si>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</si>
  <si>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</si>
  <si>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</si>
  <si>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</si>
  <si>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</si>
  <si>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</si>
  <si>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</si>
  <si>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</si>
  <si>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</si>
  <si>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</si>
  <si>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</si>
  <si>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</si>
  <si>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</si>
  <si>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</si>
  <si>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</si>
  <si>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</si>
  <si>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</si>
  <si>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</si>
  <si>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</si>
  <si>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</si>
  <si>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</si>
  <si>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</si>
  <si>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</si>
  <si>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</si>
  <si>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</si>
  <si>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</si>
  <si>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</si>
  <si>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</si>
  <si>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</si>
  <si>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</si>
  <si>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</si>
  <si>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</si>
  <si>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</si>
  <si>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</si>
  <si>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</si>
  <si>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</si>
  <si>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</si>
  <si>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</si>
  <si>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</si>
  <si>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</si>
  <si>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</si>
  <si>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</si>
  <si>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</si>
  <si>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</si>
  <si>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</si>
  <si>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</si>
  <si>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</si>
  <si>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</si>
  <si>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</si>
  <si>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</si>
  <si>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</si>
  <si>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</si>
  <si>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</si>
  <si>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</si>
  <si>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</si>
  <si>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</si>
  <si>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</si>
  <si>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</si>
  <si>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</si>
  <si>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</si>
  <si>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</si>
  <si>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</si>
  <si>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</si>
  <si>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</si>
  <si>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</si>
  <si>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</si>
  <si>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</si>
  <si>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</si>
  <si>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</si>
  <si>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</si>
  <si>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</si>
  <si>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</si>
  <si>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</si>
  <si>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</si>
  <si>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</si>
  <si>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</si>
  <si>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</si>
  <si>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</si>
  <si>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</si>
  <si>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</si>
  <si>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</si>
  <si>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</si>
  <si>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</si>
  <si>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</si>
  <si>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</si>
  <si>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</si>
  <si>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</si>
  <si>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</si>
  <si>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</si>
  <si>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</si>
  <si>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</si>
  <si>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</si>
  <si>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</si>
  <si>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</si>
  <si>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</si>
  <si>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</si>
  <si>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</si>
  <si>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</si>
  <si>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</si>
  <si>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</si>
  <si>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</si>
  <si>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</si>
  <si>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</si>
  <si>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</si>
  <si>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</si>
  <si>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</si>
  <si>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</si>
  <si>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</si>
  <si>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</si>
  <si>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</si>
  <si>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</si>
  <si>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</si>
  <si>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</si>
  <si>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</si>
  <si>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</si>
  <si>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</si>
  <si>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</si>
  <si>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</si>
  <si>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</si>
  <si>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</si>
  <si>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</si>
  <si>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</si>
  <si>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</si>
  <si>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</si>
  <si>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</si>
  <si>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</si>
  <si>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</si>
  <si>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</si>
  <si>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</si>
  <si>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</si>
  <si>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</si>
  <si>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</si>
  <si>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</si>
  <si>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</si>
  <si>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</si>
  <si>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</si>
  <si>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</si>
  <si>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</si>
  <si>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</si>
  <si>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</si>
  <si>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</si>
  <si>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</si>
  <si>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</si>
  <si>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</si>
  <si>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</si>
  <si>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</si>
  <si>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</si>
  <si>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</si>
  <si>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</si>
  <si>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</si>
  <si>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</si>
  <si>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</si>
  <si>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</si>
  <si>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</si>
  <si>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</si>
  <si>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</si>
  <si>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</si>
  <si>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</si>
  <si>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</si>
  <si>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</si>
  <si>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</si>
  <si>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</si>
  <si>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</si>
  <si>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</si>
  <si>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</si>
  <si>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</si>
  <si>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</si>
  <si>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</si>
  <si>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</si>
  <si>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</si>
  <si>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</si>
  <si>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</si>
  <si>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</si>
  <si>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</si>
  <si>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</si>
  <si>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</si>
  <si>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</si>
  <si>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</si>
  <si>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</si>
  <si>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</si>
  <si>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</si>
  <si>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</si>
  <si>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</si>
  <si>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</si>
  <si>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</si>
  <si>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</si>
  <si>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</si>
  <si>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</si>
  <si>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</si>
  <si>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</si>
  <si>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</si>
  <si>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</si>
  <si>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</si>
  <si>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</si>
  <si>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</si>
  <si>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</si>
  <si>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</si>
  <si>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</si>
  <si>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</si>
  <si>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</si>
  <si>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</si>
  <si>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</si>
  <si>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</si>
  <si>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</si>
  <si>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</si>
  <si>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</si>
  <si>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</si>
  <si>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</si>
  <si>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</si>
  <si>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</si>
  <si>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</si>
  <si>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</si>
  <si>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</si>
  <si>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</si>
  <si>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</si>
  <si>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</si>
  <si>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</si>
  <si>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</si>
  <si>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</si>
  <si>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</si>
  <si>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</si>
  <si>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</si>
  <si>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</si>
  <si>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</si>
  <si>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</si>
  <si>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</si>
  <si>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</si>
  <si>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</si>
  <si>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</si>
  <si>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</si>
  <si>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</si>
  <si>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</si>
  <si>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</si>
  <si>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</si>
  <si>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</si>
  <si>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</si>
  <si>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</si>
  <si>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</si>
  <si>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</si>
  <si>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</si>
  <si>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</si>
  <si>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</si>
  <si>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</si>
  <si>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</si>
  <si>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</si>
  <si>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</si>
  <si>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</si>
  <si>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</si>
  <si>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</si>
  <si>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</si>
  <si>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</si>
  <si>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</si>
  <si>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</si>
  <si>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</si>
  <si>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</si>
  <si>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</si>
  <si>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</si>
  <si>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</si>
  <si>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</si>
  <si>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</si>
  <si>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</si>
  <si>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</si>
  <si>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</si>
  <si>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</si>
  <si>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</si>
  <si>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</si>
  <si>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</si>
  <si>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</si>
  <si>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</si>
  <si>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</si>
  <si>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</si>
  <si>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</si>
  <si>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</si>
  <si>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</si>
  <si>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</si>
  <si>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</si>
  <si>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</si>
  <si>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</si>
  <si>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</si>
  <si>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</si>
  <si>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</si>
  <si>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</si>
  <si>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</si>
  <si>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</si>
  <si>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</si>
  <si>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</si>
  <si>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</si>
  <si>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</si>
  <si>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</si>
  <si>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</si>
  <si>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</si>
  <si>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</si>
  <si>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</si>
  <si>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</si>
  <si>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</si>
  <si>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</si>
  <si>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</si>
  <si>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</si>
  <si>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</si>
  <si>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</si>
  <si>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</si>
  <si>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</si>
  <si>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</si>
  <si>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</si>
  <si>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</si>
  <si>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</si>
  <si>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</si>
  <si>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</si>
  <si>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</si>
  <si>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</si>
  <si>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</si>
  <si>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</si>
  <si>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</si>
  <si>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</si>
  <si>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</si>
  <si>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</si>
  <si>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</si>
  <si>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</si>
  <si>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</si>
  <si>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</si>
  <si>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</si>
  <si>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</si>
  <si>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</si>
  <si>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</si>
  <si>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</si>
  <si>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</si>
  <si>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</si>
  <si>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</si>
  <si>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</si>
  <si>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</si>
  <si>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</si>
  <si>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</si>
  <si>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</si>
  <si>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</si>
  <si>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</si>
  <si>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</si>
  <si>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</si>
  <si>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</si>
  <si>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</si>
  <si>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</si>
  <si>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</si>
  <si>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</si>
  <si>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</si>
  <si>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</si>
  <si>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</si>
  <si>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</si>
  <si>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</si>
  <si>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</si>
  <si>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</si>
  <si>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</si>
  <si>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</si>
  <si>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</si>
  <si>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</si>
  <si>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</si>
  <si>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</si>
  <si>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</si>
  <si>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</si>
  <si>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</si>
  <si>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</si>
  <si>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</si>
  <si>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</si>
  <si>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</si>
  <si>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</si>
  <si>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</si>
  <si>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</si>
  <si>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</si>
  <si>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</si>
  <si>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</si>
  <si>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</si>
  <si>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</si>
  <si>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</si>
  <si>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</si>
  <si>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</si>
  <si>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</si>
  <si>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</si>
  <si>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</si>
  <si>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</si>
  <si>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</si>
  <si>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</si>
  <si>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</si>
  <si>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</si>
  <si>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</si>
  <si>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</si>
  <si>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</si>
  <si>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</si>
  <si>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</si>
  <si>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</si>
  <si>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</si>
  <si>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</si>
  <si>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</si>
  <si>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</si>
  <si>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</si>
  <si>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</si>
  <si>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</si>
  <si>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</si>
  <si>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</si>
  <si>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</si>
  <si>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</si>
  <si>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</si>
  <si>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</si>
  <si>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</si>
  <si>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</si>
  <si>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</si>
  <si>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</si>
  <si>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</si>
  <si>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</si>
  <si>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</si>
  <si>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</si>
  <si>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</si>
  <si>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</si>
  <si>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</si>
  <si>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</si>
  <si>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</si>
  <si>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</si>
  <si>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</si>
  <si>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</si>
  <si>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</si>
  <si>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</si>
  <si>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</si>
  <si>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</si>
  <si>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</si>
  <si>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</si>
  <si>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</si>
  <si>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</si>
  <si>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</si>
  <si>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</si>
  <si>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</si>
  <si>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</si>
  <si>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</si>
  <si>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</si>
  <si>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</si>
  <si>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</si>
  <si>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</si>
  <si>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</si>
  <si>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</si>
  <si>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</si>
  <si>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</si>
  <si>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</si>
  <si>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</si>
  <si>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</si>
  <si>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</si>
  <si>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</si>
  <si>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</si>
  <si>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</si>
  <si>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</si>
  <si>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</si>
  <si>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</si>
  <si>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</si>
  <si>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</si>
  <si>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</si>
  <si>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</si>
  <si>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</si>
  <si>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</si>
  <si>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</si>
  <si>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</si>
  <si>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</si>
  <si>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</si>
  <si>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</si>
  <si>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</si>
  <si>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</si>
  <si>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</si>
  <si>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</si>
  <si>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</si>
  <si>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</si>
  <si>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</si>
  <si>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</si>
  <si>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</si>
  <si>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</si>
  <si>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</si>
  <si>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</si>
  <si>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</si>
  <si>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</si>
  <si>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</si>
  <si>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</si>
  <si>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</si>
  <si>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</si>
  <si>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</si>
  <si>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</si>
  <si>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</si>
  <si>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</si>
  <si>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</si>
  <si>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</si>
  <si>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</si>
  <si>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</si>
  <si>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</si>
  <si>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</si>
  <si>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</si>
  <si>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</si>
  <si>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</si>
  <si>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</si>
  <si>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</si>
  <si>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</si>
  <si>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</si>
  <si>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</si>
  <si>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</si>
  <si>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</si>
  <si>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</si>
  <si>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</si>
  <si>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</si>
  <si>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</si>
  <si>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</si>
  <si>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</si>
  <si>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</si>
  <si>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</si>
  <si>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</si>
  <si>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</si>
  <si>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</si>
  <si>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</si>
  <si>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</si>
  <si>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</si>
  <si>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</si>
  <si>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</si>
  <si>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</si>
  <si>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</si>
  <si>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</si>
  <si>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</si>
  <si>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</si>
  <si>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</si>
  <si>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</si>
  <si>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</si>
  <si>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</si>
  <si>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</si>
  <si>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</si>
  <si>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</si>
  <si>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</si>
  <si>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</si>
  <si>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</si>
  <si>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</si>
  <si>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</si>
  <si>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</si>
  <si>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</si>
  <si>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</si>
  <si>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</si>
  <si>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</si>
  <si>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</si>
  <si>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</si>
  <si>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</si>
  <si>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</si>
  <si>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</si>
  <si>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</si>
  <si>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</si>
  <si>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</si>
  <si>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</si>
  <si>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</si>
  <si>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</si>
  <si>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</si>
  <si>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</si>
  <si>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</si>
  <si>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</si>
  <si>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</si>
  <si>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</si>
  <si>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</si>
  <si>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</si>
  <si>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</si>
  <si>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</si>
  <si>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</si>
  <si>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</si>
  <si>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</si>
  <si>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</si>
  <si>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</si>
  <si>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</si>
  <si>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</si>
  <si>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</si>
  <si>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</si>
  <si>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</si>
  <si>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</si>
  <si>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</si>
  <si>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</si>
  <si>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</si>
  <si>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</si>
  <si>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</si>
  <si>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</si>
  <si>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</si>
  <si>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</si>
  <si>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</si>
  <si>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</si>
  <si>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</si>
  <si>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</si>
  <si>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</si>
  <si>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</si>
  <si>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</si>
  <si>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</si>
  <si>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</si>
  <si>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</si>
  <si>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</si>
  <si>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</si>
  <si>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</si>
  <si>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</si>
  <si>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</si>
  <si>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</si>
  <si>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</si>
  <si>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</si>
  <si>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</si>
  <si>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</si>
  <si>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</si>
  <si>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</si>
  <si>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</si>
  <si>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</si>
  <si>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</si>
  <si>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</si>
  <si>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</si>
  <si>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</si>
  <si>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</si>
  <si>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</si>
  <si>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</si>
  <si>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</si>
  <si>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</si>
  <si>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</si>
  <si>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</si>
  <si>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</si>
  <si>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</si>
  <si>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</si>
  <si>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</si>
  <si>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</si>
  <si>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</si>
  <si>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</si>
  <si>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</si>
  <si>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</si>
  <si>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</si>
  <si>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</si>
  <si>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</si>
  <si>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</si>
  <si>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</si>
  <si>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</si>
  <si>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</si>
  <si>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</si>
  <si>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</si>
  <si>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</si>
  <si>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</si>
  <si>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</si>
  <si>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</si>
  <si>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</si>
  <si>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</si>
  <si>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</si>
  <si>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</si>
  <si>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</si>
  <si>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</si>
  <si>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</si>
  <si>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</si>
  <si>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</si>
  <si>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</si>
  <si>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</si>
  <si>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</si>
  <si>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</si>
  <si>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</si>
  <si>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</si>
  <si>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</si>
  <si>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</si>
  <si>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</si>
  <si>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</si>
  <si>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</si>
  <si>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</si>
  <si>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</si>
  <si>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</si>
  <si>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</si>
  <si>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</si>
  <si>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</si>
  <si>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</si>
  <si>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</si>
  <si>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</si>
  <si>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</si>
  <si>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</si>
  <si>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</si>
  <si>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</si>
  <si>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</si>
  <si>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</si>
  <si>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</si>
  <si>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</si>
  <si>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</si>
  <si>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</si>
  <si>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</si>
  <si>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</si>
  <si>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</si>
  <si>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</si>
  <si>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</si>
  <si>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</si>
  <si>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</si>
  <si>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</si>
  <si>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</si>
  <si>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</si>
  <si>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</si>
  <si>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</si>
  <si>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</si>
  <si>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</si>
  <si>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</si>
  <si>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</si>
  <si>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</si>
  <si>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</si>
  <si>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</si>
  <si>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</si>
  <si>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</si>
  <si>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</si>
  <si>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</si>
  <si>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</si>
  <si>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</si>
  <si>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</si>
  <si>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</si>
  <si>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</si>
  <si>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</si>
  <si>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</si>
  <si>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</si>
  <si>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</si>
  <si>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</si>
  <si>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</si>
  <si>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</si>
  <si>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</si>
  <si>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</si>
  <si>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</si>
  <si>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</si>
  <si>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</si>
  <si>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</si>
  <si>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</si>
  <si>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</si>
  <si>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</si>
  <si>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</si>
  <si>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</si>
  <si>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</si>
  <si>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</si>
  <si>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</si>
  <si>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</si>
  <si>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</si>
  <si>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</si>
  <si>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</si>
  <si>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</si>
  <si>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</si>
  <si>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</si>
  <si>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</si>
  <si>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</si>
  <si>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</si>
  <si>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</si>
  <si>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</si>
  <si>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</si>
  <si>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</si>
  <si>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</si>
  <si>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</si>
  <si>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</si>
  <si>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</si>
  <si>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</si>
  <si>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</si>
  <si>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</si>
  <si>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</si>
  <si>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</si>
  <si>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</si>
  <si>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</si>
  <si>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</si>
  <si>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</si>
  <si>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</si>
  <si>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</si>
  <si>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</si>
  <si>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</si>
  <si>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</si>
  <si>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</si>
  <si>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</si>
  <si>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</si>
  <si>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</si>
  <si>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</si>
  <si>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</si>
  <si>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</si>
  <si>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</si>
  <si>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</si>
  <si>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</si>
  <si>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</si>
  <si>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</si>
  <si>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</si>
  <si>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</si>
  <si>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</si>
  <si>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</si>
  <si>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</si>
  <si>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</si>
  <si>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</si>
  <si>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</si>
  <si>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</si>
  <si>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</si>
  <si>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</si>
  <si>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</si>
  <si>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</si>
  <si>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</si>
  <si>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</si>
  <si>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</si>
  <si>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</si>
  <si>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</si>
  <si>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</si>
  <si>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</si>
  <si>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</si>
  <si>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</si>
  <si>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</si>
  <si>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</si>
  <si>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</si>
  <si>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</si>
  <si>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</si>
  <si>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</si>
  <si>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</si>
  <si>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</si>
  <si>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</si>
  <si>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</si>
  <si>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</si>
  <si>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</si>
  <si>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</si>
  <si>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</si>
  <si>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</si>
  <si>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</si>
  <si>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</si>
  <si>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</si>
  <si>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</si>
  <si>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</si>
  <si>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</si>
  <si>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</si>
  <si>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</si>
  <si>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</si>
  <si>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</si>
  <si>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</si>
  <si>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</si>
  <si>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</si>
  <si>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</si>
  <si>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</si>
  <si>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</si>
  <si>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</si>
  <si>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</si>
  <si>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</si>
  <si>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</si>
  <si>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</si>
  <si>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</si>
  <si>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</si>
  <si>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</si>
  <si>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</si>
  <si>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</si>
  <si>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</si>
  <si>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</si>
  <si>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</si>
  <si>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</si>
  <si>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</si>
  <si>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</si>
  <si>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</si>
  <si>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</si>
  <si>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</si>
  <si>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</si>
  <si>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</si>
  <si>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</si>
  <si>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</si>
  <si>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</si>
  <si>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</si>
  <si>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</si>
  <si>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</si>
  <si>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</si>
  <si>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</si>
  <si>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</si>
  <si>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</si>
  <si>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</si>
  <si>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</si>
  <si>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</si>
  <si>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</si>
  <si>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</si>
  <si>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</si>
  <si>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</si>
  <si>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</si>
  <si>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</si>
  <si>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</si>
  <si>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</si>
  <si>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</si>
  <si>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</si>
  <si>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</si>
  <si>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</si>
  <si>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</si>
  <si>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</si>
  <si>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</si>
  <si>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</si>
  <si>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</si>
  <si>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</si>
  <si>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</si>
  <si>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</si>
  <si>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</si>
  <si>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</si>
  <si>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</si>
  <si>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</si>
  <si>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</si>
  <si>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</si>
  <si>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</si>
  <si>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</si>
  <si>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</si>
  <si>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</si>
  <si>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</si>
  <si>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</si>
  <si>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</si>
  <si>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</si>
  <si>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</si>
  <si>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</si>
  <si>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</si>
  <si>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</si>
  <si>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</si>
  <si>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</si>
  <si>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</si>
  <si>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</si>
  <si>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</si>
  <si>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</si>
  <si>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</si>
  <si>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</si>
  <si>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</si>
  <si>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</si>
  <si>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</si>
  <si>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</si>
  <si>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</si>
  <si>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</si>
  <si>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</si>
  <si>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</si>
  <si>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</si>
  <si>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</si>
  <si>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</si>
  <si>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</si>
  <si>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</si>
  <si>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</si>
  <si>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</si>
  <si>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</si>
  <si>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</si>
  <si>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</si>
  <si>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</si>
  <si>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</si>
  <si>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</si>
  <si>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</si>
  <si>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</si>
  <si>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</si>
  <si>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</si>
  <si>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</si>
  <si>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</si>
  <si>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</si>
  <si>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</si>
  <si>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</si>
  <si>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</si>
  <si>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</si>
  <si>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</si>
  <si>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</si>
  <si>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</si>
  <si>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</si>
  <si>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</si>
  <si>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</si>
  <si>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</si>
  <si>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</si>
  <si>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</si>
  <si>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</si>
  <si>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</si>
  <si>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</si>
  <si>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</si>
  <si>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</si>
  <si>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</si>
  <si>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</si>
  <si>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</si>
  <si>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</si>
  <si>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</si>
  <si>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</si>
  <si>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</si>
  <si>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</si>
  <si>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</si>
  <si>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</si>
  <si>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</si>
  <si>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</si>
  <si>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</si>
  <si>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</si>
  <si>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</si>
  <si>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</si>
  <si>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</si>
  <si>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</si>
  <si>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</si>
  <si>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</si>
  <si>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</si>
  <si>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</si>
  <si>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</si>
  <si>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</si>
  <si>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</si>
  <si>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</si>
  <si>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</si>
  <si>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</si>
  <si>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</si>
  <si>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</si>
  <si>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</si>
  <si>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</si>
  <si>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</si>
  <si>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</si>
  <si>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</si>
  <si>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</si>
  <si>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</si>
  <si>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</si>
  <si>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</si>
  <si>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</si>
  <si>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</si>
  <si>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</si>
  <si>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</si>
  <si>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</si>
  <si>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</si>
  <si>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</si>
  <si>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</si>
  <si>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</si>
  <si>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</si>
  <si>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</si>
  <si>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</si>
  <si>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</si>
  <si>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</si>
  <si>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</si>
  <si>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</si>
  <si>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</si>
  <si>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</si>
  <si>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</si>
  <si>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</si>
  <si>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</si>
  <si>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</si>
  <si>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</si>
  <si>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</si>
  <si>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</si>
  <si>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</si>
  <si>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</si>
  <si>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</si>
  <si>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</si>
  <si>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</si>
  <si>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</si>
  <si>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</si>
  <si>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</si>
  <si>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</si>
  <si>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</si>
  <si>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</si>
  <si>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</si>
  <si>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</si>
  <si>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</si>
  <si>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</si>
  <si>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</si>
  <si>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</si>
  <si>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</si>
  <si>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</si>
  <si>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</si>
  <si>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</si>
  <si>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</si>
  <si>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</si>
  <si>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</si>
  <si>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</si>
  <si>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</si>
  <si>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</si>
  <si>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</si>
  <si>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</si>
  <si>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</si>
  <si>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</si>
  <si>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</si>
  <si>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</si>
  <si>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</si>
  <si>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</si>
  <si>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</si>
  <si>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</si>
  <si>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</si>
  <si>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</si>
  <si>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</si>
  <si>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</si>
  <si>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</si>
  <si>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</si>
  <si>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</si>
  <si>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</si>
  <si>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</si>
  <si>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</si>
  <si>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</si>
  <si>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</si>
  <si>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</si>
  <si>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</si>
  <si>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</si>
  <si>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</si>
  <si>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</si>
  <si>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</si>
  <si>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</si>
  <si>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</si>
  <si>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</si>
  <si>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</si>
  <si>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</si>
  <si>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</si>
  <si>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</si>
  <si>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</si>
  <si>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</si>
  <si>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</si>
  <si>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</si>
  <si>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</si>
  <si>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</si>
  <si>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</si>
  <si>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</si>
  <si>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</si>
  <si>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</si>
  <si>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</si>
  <si>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</si>
  <si>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</si>
  <si>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</si>
  <si>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</si>
  <si>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</si>
  <si>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</si>
  <si>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</si>
  <si>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</si>
  <si>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</si>
  <si>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</si>
  <si>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</si>
  <si>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</si>
  <si>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</si>
  <si>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</si>
  <si>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</si>
  <si>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</si>
  <si>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</si>
  <si>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</si>
  <si>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</si>
  <si>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</si>
  <si>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</si>
  <si>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</si>
  <si>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</si>
  <si>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</si>
  <si>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</si>
  <si>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</si>
  <si>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</si>
  <si>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</si>
  <si>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</si>
  <si>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</si>
  <si>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</si>
  <si>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</si>
  <si>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</si>
  <si>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</si>
  <si>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</si>
  <si>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</si>
  <si>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</si>
  <si>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</si>
  <si>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</si>
  <si>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</si>
  <si>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</si>
  <si>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</si>
  <si>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</si>
  <si>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</si>
  <si>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</si>
  <si>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</si>
  <si>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</si>
  <si>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</si>
  <si>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</si>
  <si>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</si>
  <si>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</si>
  <si>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</si>
  <si>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</si>
  <si>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</si>
  <si>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</si>
  <si>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</si>
  <si>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</si>
  <si>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</si>
  <si>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</si>
  <si>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</si>
  <si>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</si>
  <si>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</si>
  <si>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</si>
  <si>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</si>
  <si>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</si>
  <si>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</si>
  <si>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</si>
  <si>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</si>
  <si>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</si>
  <si>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</si>
  <si>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</si>
  <si>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</si>
  <si>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</si>
  <si>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</si>
  <si>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</si>
  <si>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</si>
  <si>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</si>
  <si>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</si>
  <si>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</si>
  <si>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</si>
  <si>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</si>
  <si>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</si>
  <si>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</si>
  <si>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</si>
  <si>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</si>
  <si>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</si>
  <si>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</si>
  <si>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</si>
  <si>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</si>
  <si>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</si>
  <si>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</si>
  <si>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</si>
  <si>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</si>
  <si>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</si>
  <si>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</si>
  <si>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</si>
  <si>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</si>
  <si>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</si>
  <si>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</si>
  <si>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</si>
  <si>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</si>
  <si>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</si>
  <si>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</si>
  <si>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</si>
  <si>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</si>
  <si>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</si>
  <si>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</si>
  <si>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</si>
  <si>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</si>
  <si>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</si>
  <si>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</si>
  <si>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</si>
  <si>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</si>
  <si>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</si>
  <si>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</si>
  <si>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</si>
  <si>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</si>
  <si>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</si>
  <si>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</si>
  <si>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</si>
  <si>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</si>
  <si>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</si>
  <si>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</si>
  <si>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</si>
  <si>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</si>
  <si>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</si>
  <si>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</si>
  <si>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</si>
  <si>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</si>
  <si>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</si>
  <si>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</si>
  <si>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</si>
  <si>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</si>
  <si>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</si>
  <si>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</si>
  <si>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</si>
  <si>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</si>
  <si>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</si>
  <si>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</si>
  <si>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</si>
  <si>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</si>
  <si>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</si>
  <si>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</si>
  <si>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</si>
  <si>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</si>
  <si>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</si>
  <si>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</si>
  <si>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</si>
  <si>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</si>
  <si>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</si>
  <si>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</si>
  <si>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</si>
  <si>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</si>
  <si>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</si>
  <si>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</si>
  <si>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</si>
  <si>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</si>
  <si>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</si>
  <si>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</si>
  <si>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</si>
  <si>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</si>
  <si>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</si>
  <si>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</si>
  <si>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</si>
  <si>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</si>
  <si>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</si>
  <si>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</si>
  <si>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</si>
  <si>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</si>
  <si>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</si>
  <si>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</si>
  <si>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</si>
  <si>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</si>
  <si>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</si>
  <si>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</si>
  <si>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</si>
  <si>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</si>
  <si>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</si>
  <si>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</si>
  <si>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</si>
  <si>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</si>
  <si>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</si>
  <si>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</si>
  <si>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</si>
  <si>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</si>
  <si>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</si>
  <si>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</si>
  <si>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</si>
  <si>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</si>
  <si>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</si>
  <si>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</si>
  <si>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</si>
  <si>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</si>
  <si>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</si>
  <si>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</si>
  <si>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</si>
  <si>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</si>
  <si>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</si>
  <si>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</si>
  <si>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</si>
  <si>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</si>
  <si>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</si>
  <si>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</si>
  <si>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</si>
  <si>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</si>
  <si>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</si>
  <si>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</si>
  <si>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</si>
  <si>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</si>
  <si>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</si>
  <si>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</si>
  <si>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</si>
  <si>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</si>
  <si>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</si>
  <si>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</si>
  <si>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</si>
  <si>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</si>
  <si>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</si>
  <si>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</si>
  <si>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</si>
  <si>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</si>
  <si>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</si>
  <si>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</si>
  <si>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</si>
  <si>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</si>
  <si>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</si>
  <si>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</si>
  <si>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</si>
  <si>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</si>
  <si>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</si>
  <si>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</si>
  <si>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</si>
  <si>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</si>
  <si>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</si>
  <si>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</si>
  <si>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</si>
  <si>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</si>
  <si>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</si>
  <si>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</si>
  <si>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</si>
  <si>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</si>
  <si>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</si>
  <si>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</si>
  <si>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</si>
  <si>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</si>
  <si>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</si>
  <si>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</si>
  <si>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</si>
  <si>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</si>
  <si>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</si>
  <si>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</si>
  <si>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</si>
  <si>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</si>
  <si>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</si>
  <si>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</si>
  <si>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</si>
  <si>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</si>
  <si>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</si>
  <si>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</si>
  <si>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</si>
  <si>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</si>
  <si>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</si>
  <si>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</si>
  <si>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</si>
  <si>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</si>
  <si>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</si>
  <si>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</si>
  <si>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</si>
  <si>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</si>
  <si>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</si>
  <si>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</si>
  <si>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</si>
  <si>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</si>
  <si>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</si>
  <si>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</si>
  <si>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</si>
  <si>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</si>
  <si>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</si>
  <si>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</si>
  <si>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</si>
  <si>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</si>
  <si>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</si>
  <si>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</si>
  <si>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</si>
  <si>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</si>
  <si>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</si>
  <si>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</si>
  <si>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</si>
  <si>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</si>
  <si>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</si>
  <si>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</si>
  <si>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</si>
  <si>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</si>
  <si>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</si>
  <si>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</si>
  <si>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</si>
  <si>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</si>
  <si>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</si>
  <si>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</si>
  <si>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</si>
  <si>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</si>
  <si>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</si>
  <si>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</si>
  <si>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</si>
  <si>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</si>
  <si>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</si>
  <si>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</si>
  <si>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</si>
  <si>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</si>
  <si>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</si>
  <si>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</si>
  <si>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</si>
  <si>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</si>
  <si>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</si>
  <si>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</si>
  <si>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</si>
  <si>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</si>
  <si>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</si>
  <si>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</si>
  <si>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</si>
  <si>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</si>
  <si>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</si>
  <si>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</si>
  <si>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</si>
  <si>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</si>
  <si>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</si>
  <si>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</si>
  <si>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</si>
  <si>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</si>
  <si>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</si>
  <si>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</si>
  <si>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</si>
  <si>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</si>
  <si>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</si>
  <si>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</si>
  <si>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</si>
  <si>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</si>
  <si>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</si>
  <si>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</si>
  <si>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</si>
  <si>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</si>
  <si>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</si>
  <si>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</si>
  <si>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</si>
  <si>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</si>
  <si>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</si>
  <si>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</si>
  <si>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</si>
  <si>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</si>
  <si>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</si>
  <si>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</si>
  <si>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</si>
  <si>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</si>
  <si>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</si>
  <si>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</si>
  <si>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</si>
  <si>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</si>
  <si>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</si>
  <si>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</si>
  <si>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</si>
  <si>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</si>
  <si>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</si>
  <si>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</si>
  <si>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</si>
  <si>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</si>
  <si>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</si>
  <si>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</si>
  <si>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</si>
  <si>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</si>
  <si>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</si>
  <si>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</si>
  <si>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</si>
  <si>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</si>
  <si>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</si>
  <si>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</si>
  <si>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</si>
  <si>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</si>
  <si>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</si>
  <si>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</si>
  <si>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</si>
  <si>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</si>
  <si>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</si>
  <si>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</si>
  <si>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</si>
  <si>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</si>
  <si>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</si>
  <si>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</si>
  <si>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</si>
  <si>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</si>
  <si>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</si>
  <si>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</si>
  <si>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</si>
  <si>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</si>
  <si>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</si>
  <si>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</si>
  <si>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</si>
  <si>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</si>
  <si>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</si>
  <si>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</si>
  <si>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</si>
  <si>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</si>
  <si>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</si>
  <si>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</si>
  <si>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</si>
  <si>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</si>
  <si>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</si>
  <si>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</si>
  <si>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</si>
  <si>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</si>
  <si>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</si>
  <si>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</si>
  <si>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</si>
  <si>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</si>
  <si>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</si>
  <si>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</si>
  <si>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</si>
  <si>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</si>
  <si>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</si>
  <si>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</si>
  <si>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</si>
  <si>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</si>
  <si>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</si>
  <si>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</si>
  <si>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</si>
  <si>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</si>
  <si>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</si>
  <si>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</si>
  <si>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</si>
  <si>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</si>
  <si>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</si>
  <si>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</si>
  <si>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</si>
  <si>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</si>
  <si>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</si>
  <si>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</si>
  <si>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</si>
  <si>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</si>
  <si>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</si>
  <si>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</si>
  <si>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</si>
  <si>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</si>
  <si>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</si>
  <si>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</si>
  <si>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</si>
  <si>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</si>
  <si>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</si>
  <si>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</si>
  <si>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</si>
  <si>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</si>
  <si>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</si>
  <si>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</si>
  <si>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</si>
  <si>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</si>
  <si>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</si>
  <si>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</si>
  <si>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</si>
  <si>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</si>
  <si>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</si>
  <si>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</si>
  <si>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</si>
  <si>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</si>
  <si>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</si>
  <si>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</si>
  <si>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</si>
  <si>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</si>
  <si>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</si>
  <si>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</si>
  <si>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</si>
  <si>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</si>
  <si>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</si>
  <si>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</si>
  <si>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</si>
  <si>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</si>
  <si>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</si>
  <si>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</si>
  <si>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</si>
  <si>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</si>
  <si>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</si>
  <si>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</si>
  <si>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</si>
  <si>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</si>
  <si>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</si>
  <si>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</si>
  <si>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</si>
  <si>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</si>
  <si>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</si>
  <si>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</si>
  <si>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</si>
  <si>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</si>
  <si>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</si>
  <si>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</si>
  <si>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</si>
  <si>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</si>
  <si>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</si>
  <si>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</si>
  <si>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</si>
  <si>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</si>
  <si>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</si>
  <si>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</si>
  <si>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</si>
  <si>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</si>
  <si>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</si>
  <si>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</si>
  <si>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</si>
  <si>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</si>
  <si>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</si>
  <si>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</si>
  <si>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</si>
  <si>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</si>
  <si>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</si>
  <si>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</si>
  <si>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</si>
  <si>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</si>
  <si>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</si>
  <si>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</si>
  <si>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</si>
  <si>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</si>
  <si>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</si>
  <si>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</si>
  <si>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</si>
  <si>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</si>
  <si>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</si>
  <si>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</si>
  <si>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</si>
  <si>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</si>
  <si>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</si>
  <si>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</si>
  <si>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</si>
  <si>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</si>
  <si>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</si>
  <si>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</si>
  <si>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</si>
  <si>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</si>
  <si>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</si>
  <si>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</si>
  <si>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</si>
  <si>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</si>
  <si>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</si>
  <si>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</si>
  <si>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</si>
  <si>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</si>
  <si>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</si>
  <si>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</si>
  <si>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</si>
  <si>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</si>
  <si>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</si>
  <si>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</si>
  <si>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</si>
  <si>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</si>
  <si>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</si>
  <si>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</si>
  <si>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</si>
  <si>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</si>
  <si>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</si>
  <si>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</si>
  <si>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</si>
  <si>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</si>
  <si>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</si>
  <si>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</si>
  <si>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</si>
  <si>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</si>
  <si>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</si>
  <si>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</si>
  <si>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</si>
  <si>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</si>
  <si>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</si>
  <si>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</si>
  <si>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</si>
  <si>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</si>
  <si>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</si>
  <si>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</si>
  <si>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</si>
  <si>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</si>
  <si>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</si>
  <si>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</si>
  <si>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</si>
  <si>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</si>
  <si>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</si>
  <si>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</si>
  <si>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</si>
  <si>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</si>
  <si>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</si>
  <si>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</si>
  <si>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</si>
  <si>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</si>
  <si>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</si>
  <si>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</si>
  <si>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</si>
  <si>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</si>
  <si>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</si>
  <si>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</si>
  <si>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</si>
  <si>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</si>
  <si>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</si>
  <si>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</si>
  <si>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</si>
  <si>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</si>
  <si>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</si>
  <si>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</si>
  <si>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</si>
  <si>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</si>
  <si>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</si>
  <si>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</si>
  <si>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</si>
  <si>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</si>
  <si>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</si>
  <si>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</si>
  <si>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</si>
  <si>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</si>
  <si>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</si>
  <si>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</si>
  <si>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</si>
  <si>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</si>
  <si>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</si>
  <si>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</si>
  <si>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</si>
  <si>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</si>
  <si>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</si>
  <si>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</si>
  <si>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</si>
  <si>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</si>
  <si>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</si>
  <si>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</si>
  <si>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</si>
  <si>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</si>
  <si>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</si>
  <si>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</si>
  <si>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</si>
  <si>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</si>
  <si>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</si>
  <si>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</si>
  <si>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</si>
  <si>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</si>
  <si>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</si>
  <si>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</si>
  <si>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</si>
  <si>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</si>
  <si>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</si>
  <si>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</si>
  <si>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</si>
  <si>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</si>
  <si>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</si>
  <si>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</si>
  <si>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</si>
  <si>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</si>
  <si>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</si>
  <si>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</si>
  <si>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</si>
  <si>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</si>
  <si>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</si>
  <si>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</si>
  <si>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</si>
  <si>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</si>
  <si>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</si>
  <si>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</si>
  <si>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</si>
  <si>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</si>
  <si>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</si>
  <si>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</si>
  <si>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</si>
  <si>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</si>
  <si>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</si>
  <si>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</si>
  <si>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</si>
  <si>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</si>
  <si>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</si>
  <si>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</si>
  <si>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</si>
  <si>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</si>
  <si>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</si>
  <si>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</si>
  <si>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</si>
  <si>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</si>
  <si>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</si>
  <si>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</si>
  <si>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</si>
  <si>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</si>
  <si>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</si>
  <si>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</si>
  <si>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</si>
  <si>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</si>
  <si>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</si>
  <si>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</si>
  <si>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</si>
  <si>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</si>
  <si>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</si>
  <si>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</si>
  <si>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</si>
  <si>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</si>
  <si>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</si>
  <si>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</si>
  <si>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</si>
  <si>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</si>
  <si>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</si>
  <si>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</si>
  <si>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</si>
  <si>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</si>
  <si>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</si>
  <si>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</si>
  <si>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</si>
  <si>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</si>
  <si>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</si>
  <si>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</si>
  <si>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</si>
  <si>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</si>
  <si>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</si>
  <si>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</si>
  <si>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</si>
  <si>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</si>
  <si>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</si>
  <si>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</si>
  <si>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</si>
  <si>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</si>
  <si>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</si>
  <si>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</si>
  <si>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</si>
  <si>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</si>
  <si>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</si>
  <si>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</si>
  <si>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</si>
  <si>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</si>
  <si>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</si>
  <si>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</si>
  <si>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</si>
  <si>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</si>
  <si>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</si>
  <si>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</si>
  <si>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</si>
  <si>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</si>
  <si>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</si>
  <si>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</si>
  <si>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</si>
  <si>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</si>
  <si>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</si>
  <si>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</si>
  <si>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</si>
  <si>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</si>
  <si>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</si>
  <si>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</si>
  <si>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</si>
  <si>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</si>
  <si>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</si>
  <si>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</si>
  <si>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</si>
  <si>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</si>
  <si>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</si>
  <si>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</si>
  <si>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</si>
  <si>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</si>
  <si>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</si>
  <si>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</si>
  <si>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</si>
  <si>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</si>
  <si>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</si>
  <si>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</si>
  <si>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</si>
  <si>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</si>
  <si>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</si>
  <si>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</si>
  <si>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</si>
  <si>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</si>
  <si>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</si>
  <si>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</si>
  <si>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</si>
  <si>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</si>
  <si>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</si>
  <si>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</si>
  <si>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</si>
  <si>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</si>
  <si>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</si>
  <si>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</si>
  <si>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</si>
  <si>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</si>
  <si>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</si>
  <si>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</si>
  <si>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</si>
  <si>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</si>
  <si>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</si>
  <si>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</si>
  <si>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</si>
  <si>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</si>
  <si>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</si>
  <si>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</si>
  <si>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</si>
  <si>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</si>
  <si>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</si>
  <si>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</si>
  <si>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</si>
  <si>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</si>
  <si>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</si>
  <si>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</si>
  <si>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</si>
  <si>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</si>
  <si>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</si>
  <si>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</si>
  <si>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</si>
  <si>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</si>
  <si>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</si>
  <si>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</si>
  <si>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</si>
  <si>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</si>
  <si>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</si>
  <si>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</si>
  <si>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</si>
  <si>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</si>
  <si>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</si>
  <si>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</si>
  <si>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</si>
  <si>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</si>
  <si>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</si>
  <si>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</si>
  <si>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</si>
  <si>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</si>
  <si>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</si>
  <si>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</si>
  <si>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</si>
  <si>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</si>
  <si>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</si>
  <si>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</si>
  <si>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</si>
  <si>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</si>
  <si>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</si>
  <si>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</si>
  <si>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</si>
  <si>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</si>
  <si>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</si>
  <si>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</si>
  <si>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</si>
  <si>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</si>
  <si>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</si>
  <si>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</si>
  <si>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</si>
  <si>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</si>
  <si>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</si>
  <si>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</si>
  <si>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</si>
  <si>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</si>
  <si>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</si>
  <si>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</si>
  <si>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</si>
  <si>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</si>
  <si>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</si>
  <si>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</si>
  <si>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</si>
  <si>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</si>
  <si>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</si>
  <si>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</si>
  <si>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</si>
  <si>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</si>
  <si>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</si>
  <si>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</si>
  <si>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</si>
  <si>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</si>
  <si>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</si>
  <si>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</si>
  <si>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</si>
  <si>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</si>
  <si>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</si>
  <si>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</si>
  <si>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</si>
  <si>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</si>
  <si>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</si>
  <si>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</si>
  <si>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</si>
  <si>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</si>
  <si>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</si>
  <si>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</si>
  <si>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</si>
  <si>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</si>
  <si>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</si>
  <si>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</si>
  <si>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</si>
  <si>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</si>
  <si>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</si>
  <si>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</si>
  <si>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</si>
  <si>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</si>
  <si>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</si>
  <si>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</si>
  <si>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</si>
  <si>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</si>
  <si>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</si>
  <si>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</si>
  <si>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</si>
  <si>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</si>
  <si>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</si>
  <si>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</si>
  <si>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</si>
  <si>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</si>
  <si>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</si>
  <si>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</si>
  <si>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</si>
  <si>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</si>
  <si>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</si>
  <si>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</si>
  <si>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</si>
  <si>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</si>
  <si>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</si>
  <si>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</si>
  <si>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</si>
  <si>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</si>
  <si>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</si>
  <si>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</si>
  <si>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</si>
  <si>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</si>
  <si>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</si>
  <si>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</si>
  <si>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</si>
  <si>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</si>
  <si>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</si>
  <si>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</si>
  <si>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</si>
  <si>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</si>
  <si>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</si>
  <si>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</si>
  <si>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</si>
  <si>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</si>
  <si>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</si>
  <si>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</si>
  <si>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</si>
  <si>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</si>
  <si>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</si>
  <si>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</si>
  <si>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</si>
  <si>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</si>
  <si>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</si>
  <si>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</si>
  <si>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</si>
  <si>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</si>
  <si>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</si>
  <si>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</si>
  <si>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</si>
  <si>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</si>
  <si>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</si>
  <si>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</si>
  <si>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</si>
  <si>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</si>
  <si>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</si>
  <si>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</si>
  <si>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</si>
  <si>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</si>
  <si>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</si>
  <si>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</si>
  <si>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</si>
  <si>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</si>
  <si>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</si>
  <si>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</si>
  <si>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</si>
  <si>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</si>
  <si>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</si>
  <si>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</si>
  <si>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</si>
  <si>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</si>
  <si>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</si>
  <si>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</si>
  <si>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</si>
  <si>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</si>
  <si>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</si>
  <si>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</si>
  <si>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</si>
  <si>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</si>
  <si>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</si>
  <si>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</si>
  <si>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</si>
  <si>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</si>
  <si>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</si>
  <si>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</si>
  <si>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</si>
  <si>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</si>
  <si>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</si>
  <si>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</si>
  <si>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</si>
  <si>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</si>
  <si>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</si>
  <si>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</si>
  <si>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</si>
  <si>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</si>
  <si>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</si>
  <si>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</si>
  <si>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</si>
  <si>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</si>
  <si>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</si>
  <si>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</si>
  <si>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</si>
  <si>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</si>
  <si>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</si>
  <si>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</si>
  <si>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</si>
  <si>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</si>
  <si>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</si>
  <si>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</si>
  <si>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</si>
  <si>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</si>
  <si>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</si>
  <si>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</si>
  <si>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</si>
  <si>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</si>
  <si>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</si>
  <si>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</si>
  <si>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</si>
  <si>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</si>
  <si>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</si>
  <si>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</si>
  <si>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</si>
  <si>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</si>
  <si>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</si>
  <si>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</si>
  <si>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</si>
  <si>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</si>
  <si>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</si>
  <si>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</si>
  <si>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</si>
  <si>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</si>
  <si>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</si>
  <si>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</si>
  <si>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</si>
  <si>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</si>
  <si>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</si>
  <si>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</si>
  <si>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</si>
  <si>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</si>
  <si>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</si>
  <si>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</si>
  <si>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</si>
  <si>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</si>
  <si>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</si>
  <si>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</si>
  <si>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</si>
  <si>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</si>
  <si>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</si>
  <si>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</si>
  <si>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</si>
  <si>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</si>
  <si>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</si>
  <si>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</si>
  <si>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</si>
  <si>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</si>
  <si>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</si>
  <si>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</si>
  <si>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</si>
  <si>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</si>
  <si>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</si>
  <si>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</si>
  <si>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</si>
  <si>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</si>
  <si>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</si>
  <si>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</si>
  <si>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</si>
  <si>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</si>
  <si>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</si>
  <si>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</si>
  <si>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</si>
  <si>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</si>
  <si>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</si>
  <si>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</si>
  <si>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</si>
  <si>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</si>
  <si>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</si>
  <si>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</si>
  <si>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</si>
  <si>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</si>
  <si>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</si>
  <si>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</si>
  <si>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</si>
  <si>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</si>
  <si>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</si>
  <si>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</si>
  <si>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</si>
  <si>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</si>
  <si>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</si>
  <si>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</si>
  <si>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</si>
  <si>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</si>
  <si>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</si>
  <si>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</si>
  <si>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</si>
  <si>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</si>
  <si>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</si>
  <si>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</si>
  <si>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</si>
  <si>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</si>
  <si>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</si>
  <si>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</si>
  <si>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</si>
  <si>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</si>
  <si>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</si>
  <si>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</si>
  <si>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</si>
  <si>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</si>
  <si>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</si>
  <si>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</si>
  <si>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</si>
  <si>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</si>
  <si>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</si>
  <si>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</si>
  <si>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</si>
  <si>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</si>
  <si>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</si>
  <si>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</si>
  <si>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</si>
  <si>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</si>
  <si>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</si>
  <si>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</si>
  <si>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</si>
  <si>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</si>
  <si>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</si>
  <si>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</si>
  <si>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</si>
  <si>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</si>
  <si>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</si>
  <si>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</si>
  <si>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</si>
  <si>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</si>
  <si>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</si>
  <si>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</si>
  <si>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</si>
  <si>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</si>
  <si>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</si>
  <si>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</si>
  <si>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</si>
  <si>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</si>
  <si>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</si>
  <si>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</si>
  <si>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</si>
  <si>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</si>
  <si>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</si>
  <si>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</si>
  <si>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</si>
  <si>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</si>
  <si>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</si>
  <si>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</si>
  <si>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</si>
  <si>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</si>
  <si>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</si>
  <si>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</si>
  <si>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</si>
  <si>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</si>
  <si>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</si>
  <si>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</si>
  <si>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</si>
  <si>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</si>
  <si>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</si>
  <si>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</si>
  <si>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</si>
  <si>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</si>
  <si>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</si>
  <si>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</si>
  <si>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</si>
  <si>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</si>
  <si>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</si>
  <si>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</si>
  <si>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</si>
  <si>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</si>
  <si>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</si>
  <si>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</si>
  <si>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</si>
  <si>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</si>
  <si>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</si>
  <si>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</si>
  <si>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</si>
  <si>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</si>
  <si>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</si>
  <si>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</si>
  <si>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</si>
  <si>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</si>
  <si>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</si>
  <si>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</si>
  <si>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</si>
  <si>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</si>
  <si>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</si>
  <si>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</si>
  <si>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</si>
  <si>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</si>
  <si>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</si>
  <si>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</si>
  <si>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</si>
  <si>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</si>
  <si>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</si>
  <si>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</si>
  <si>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</si>
  <si>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</si>
  <si>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</si>
  <si>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</si>
  <si>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</si>
  <si>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</si>
  <si>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</si>
  <si>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</si>
  <si>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</si>
  <si>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</si>
  <si>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</si>
  <si>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</si>
  <si>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</si>
  <si>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</si>
  <si>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</si>
  <si>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</si>
  <si>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</si>
  <si>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</si>
  <si>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</si>
  <si>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</si>
  <si>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</si>
  <si>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</si>
  <si>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</si>
  <si>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</si>
  <si>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</si>
  <si>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</si>
  <si>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</si>
  <si>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</si>
  <si>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</si>
  <si>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</si>
  <si>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</si>
  <si>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</si>
  <si>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</si>
  <si>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</si>
  <si>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</si>
  <si>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</si>
  <si>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</si>
  <si>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</si>
  <si>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</si>
  <si>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</si>
  <si>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</si>
  <si>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</si>
  <si>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</si>
  <si>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</si>
  <si>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</si>
  <si>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</si>
  <si>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</si>
  <si>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</si>
  <si>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</si>
  <si>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</si>
  <si>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</si>
  <si>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</si>
  <si>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</si>
  <si>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</si>
  <si>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</si>
  <si>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</si>
  <si>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</si>
  <si>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</si>
  <si>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</si>
  <si>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</si>
  <si>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</si>
  <si>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</si>
  <si>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</si>
  <si>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</si>
  <si>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</si>
  <si>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</si>
  <si>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</si>
  <si>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</si>
  <si>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</si>
  <si>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</si>
  <si>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</si>
  <si>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</si>
  <si>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</si>
  <si>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</si>
  <si>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</si>
  <si>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</si>
  <si>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</si>
  <si>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</si>
  <si>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</si>
  <si>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</si>
  <si>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</si>
  <si>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</si>
  <si>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</si>
  <si>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</si>
  <si>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</si>
  <si>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</si>
  <si>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</si>
  <si>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</si>
  <si>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</si>
  <si>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</si>
  <si>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</si>
  <si>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</si>
  <si>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</si>
  <si>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</si>
  <si>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</si>
  <si>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</si>
  <si>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</si>
  <si>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</si>
  <si>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</si>
  <si>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</si>
  <si>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</si>
  <si>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</si>
  <si>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</si>
  <si>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</si>
  <si>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</si>
  <si>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</si>
  <si>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</si>
  <si>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</si>
  <si>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</si>
  <si>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</si>
  <si>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</si>
  <si>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</si>
  <si>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</si>
  <si>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</si>
  <si>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</si>
  <si>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</si>
  <si>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</si>
  <si>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</si>
  <si>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</si>
  <si>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</si>
  <si>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</si>
  <si>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</si>
  <si>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</si>
  <si>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</si>
  <si>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</si>
  <si>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</si>
  <si>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</si>
  <si>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</si>
  <si>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</si>
  <si>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</si>
  <si>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</si>
  <si>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</si>
  <si>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</si>
  <si>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</si>
  <si>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</si>
  <si>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</si>
  <si>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</si>
  <si>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</si>
  <si>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</si>
  <si>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</si>
  <si>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</si>
  <si>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</si>
  <si>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</si>
  <si>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</si>
  <si>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</si>
  <si>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</si>
  <si>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</si>
  <si>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</si>
  <si>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</si>
  <si>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</si>
  <si>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</si>
  <si>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</si>
  <si>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</si>
  <si>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</si>
  <si>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</si>
  <si>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</si>
  <si>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</si>
  <si>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</si>
  <si>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</si>
  <si>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</si>
  <si>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</si>
  <si>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</si>
  <si>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</si>
  <si>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</si>
  <si>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</si>
  <si>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</si>
  <si>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</si>
  <si>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</si>
  <si>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</si>
  <si>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</si>
  <si>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</si>
  <si>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</si>
  <si>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</si>
  <si>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</si>
  <si>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</si>
  <si>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</si>
  <si>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</si>
  <si>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</si>
  <si>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</si>
  <si>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</si>
  <si>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</si>
  <si>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</si>
  <si>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</si>
  <si>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</si>
  <si>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</si>
  <si>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</si>
  <si>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</si>
  <si>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</si>
  <si>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</si>
  <si>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</si>
  <si>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</si>
  <si>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</si>
  <si>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</si>
  <si>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</si>
  <si>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</si>
  <si>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</si>
  <si>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</si>
  <si>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</si>
  <si>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</si>
  <si>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</si>
  <si>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</si>
  <si>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</si>
  <si>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</si>
  <si>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</si>
  <si>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</si>
  <si>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</si>
  <si>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</si>
  <si>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</si>
  <si>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</si>
  <si>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</si>
  <si>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</si>
  <si>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</si>
  <si>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</si>
  <si>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</si>
  <si>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</si>
  <si>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</si>
  <si>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</si>
  <si>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</si>
  <si>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</si>
  <si>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</si>
  <si>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</si>
  <si>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</si>
  <si>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</si>
  <si>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</si>
  <si>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</si>
  <si>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</si>
  <si>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</si>
  <si>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</si>
  <si>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</si>
  <si>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</si>
  <si>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</si>
  <si>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</si>
  <si>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</si>
  <si>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</si>
  <si>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</si>
  <si>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</si>
  <si>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</si>
  <si>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</si>
  <si>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</si>
  <si>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</si>
  <si>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</si>
  <si>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</si>
  <si>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</si>
  <si>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</si>
  <si>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</si>
  <si>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</si>
  <si>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</si>
  <si>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</si>
  <si>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</si>
  <si>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</si>
  <si>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</si>
  <si>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</si>
  <si>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</si>
  <si>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</si>
  <si>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</si>
  <si>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</si>
  <si>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</si>
  <si>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</si>
  <si>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</si>
  <si>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</si>
  <si>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</si>
  <si>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</si>
  <si>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</si>
  <si>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</si>
  <si>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</si>
  <si>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</si>
  <si>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</si>
  <si>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</si>
  <si>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</si>
  <si>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</si>
  <si>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</si>
  <si>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</si>
  <si>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</si>
  <si>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</si>
  <si>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</si>
  <si>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</si>
  <si>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</si>
  <si>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</si>
  <si>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</si>
  <si>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</si>
  <si>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</si>
  <si>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</si>
  <si>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</si>
  <si>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</si>
  <si>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</si>
  <si>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</si>
  <si>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</si>
  <si>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</si>
  <si>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</si>
  <si>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</si>
  <si>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</si>
  <si>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</si>
  <si>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</si>
  <si>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</si>
  <si>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</si>
  <si>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</si>
  <si>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</si>
  <si>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</si>
  <si>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</si>
  <si>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</si>
  <si>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</si>
  <si>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</si>
  <si>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</si>
  <si>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</si>
  <si>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</si>
  <si>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</si>
  <si>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</si>
  <si>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</si>
  <si>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</si>
  <si>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</si>
  <si>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</si>
  <si>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</si>
  <si>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</si>
  <si>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</si>
  <si>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</si>
  <si>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</si>
  <si>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</si>
  <si>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</si>
  <si>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</si>
  <si>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</si>
  <si>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</si>
  <si>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</si>
  <si>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</si>
  <si>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</si>
  <si>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</si>
  <si>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</si>
  <si>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</si>
  <si>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</si>
  <si>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</si>
  <si>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</si>
  <si>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</si>
  <si>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</si>
  <si>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</si>
  <si>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</si>
  <si>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</si>
  <si>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</si>
  <si>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</si>
  <si>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</si>
  <si>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</si>
  <si>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</si>
  <si>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</si>
  <si>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</si>
  <si>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</si>
  <si>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</si>
  <si>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</si>
  <si>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</si>
  <si>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</si>
  <si>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</si>
  <si>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</si>
  <si>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</si>
  <si>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</si>
  <si>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</si>
  <si>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</si>
  <si>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</si>
  <si>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</si>
  <si>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</si>
  <si>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</si>
  <si>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</si>
  <si>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</si>
  <si>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</si>
  <si>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</si>
  <si>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</si>
  <si>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</si>
  <si>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</si>
  <si>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</si>
  <si>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</si>
  <si>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</si>
  <si>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</si>
  <si>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</si>
  <si>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</si>
  <si>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</si>
  <si>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</si>
  <si>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</si>
  <si>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</si>
  <si>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</si>
  <si>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</si>
  <si>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</si>
  <si>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</si>
  <si>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</si>
  <si>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</si>
  <si>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</si>
  <si>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</si>
  <si>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</si>
  <si>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</si>
  <si>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</si>
  <si>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</si>
  <si>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</si>
  <si>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</si>
  <si>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</si>
  <si>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</si>
  <si>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</si>
  <si>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</si>
  <si>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</si>
  <si>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</si>
  <si>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</si>
  <si>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</si>
  <si>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</si>
  <si>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</si>
  <si>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</si>
  <si>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</si>
  <si>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</si>
  <si>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</si>
  <si>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</si>
  <si>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</si>
  <si>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</si>
  <si>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</si>
  <si>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</si>
  <si>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</si>
  <si>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</si>
  <si>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</si>
  <si>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</si>
  <si>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</si>
  <si>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</si>
  <si>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</si>
  <si>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</si>
  <si>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</si>
  <si>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</si>
  <si>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</si>
  <si>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</si>
  <si>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</si>
  <si>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</si>
  <si>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</si>
  <si>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</si>
  <si>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</si>
  <si>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</si>
  <si>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</si>
  <si>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</si>
  <si>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</si>
  <si>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</si>
  <si>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</si>
  <si>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</si>
  <si>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</si>
  <si>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</si>
  <si>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</si>
  <si>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</si>
  <si>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</si>
  <si>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</si>
  <si>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</si>
  <si>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</si>
  <si>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</si>
  <si>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</si>
  <si>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</si>
  <si>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</si>
  <si>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</si>
  <si>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</si>
  <si>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</si>
  <si>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</si>
  <si>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</si>
  <si>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</si>
  <si>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</si>
  <si>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</si>
  <si>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</si>
  <si>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</si>
  <si>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</si>
  <si>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</si>
  <si>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</si>
  <si>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</si>
  <si>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</si>
  <si>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</si>
  <si>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</si>
  <si>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</si>
  <si>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</si>
  <si>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</si>
  <si>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</si>
  <si>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</si>
  <si>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</si>
  <si>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</si>
  <si>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</si>
  <si>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</si>
  <si>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</si>
  <si>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</si>
  <si>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</si>
  <si>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</si>
  <si>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</si>
  <si>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</si>
  <si>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</si>
  <si>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</si>
  <si>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</si>
  <si>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</si>
  <si>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</si>
  <si>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</si>
  <si>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</si>
  <si>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</si>
  <si>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</si>
  <si>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</si>
  <si>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</si>
  <si>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</si>
  <si>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</si>
  <si>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</si>
  <si>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</si>
  <si>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</si>
  <si>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</si>
  <si>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</si>
  <si>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</si>
  <si>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</si>
  <si>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</si>
  <si>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</si>
  <si>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</si>
  <si>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</si>
  <si>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</si>
  <si>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</si>
  <si>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</si>
  <si>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</si>
  <si>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</si>
  <si>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</si>
  <si>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</si>
  <si>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</si>
  <si>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</si>
  <si>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</si>
  <si>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</si>
  <si>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</si>
  <si>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</si>
  <si>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</si>
  <si>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</si>
  <si>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</si>
  <si>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</si>
  <si>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</si>
  <si>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</si>
  <si>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</si>
  <si>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</si>
  <si>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</si>
  <si>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</si>
  <si>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</si>
  <si>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</si>
  <si>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</si>
  <si>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</si>
  <si>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</si>
  <si>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</si>
  <si>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</si>
  <si>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</si>
  <si>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</si>
  <si>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</si>
  <si>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</si>
  <si>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</si>
  <si>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</si>
  <si>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</si>
  <si>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</si>
  <si>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</si>
  <si>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</si>
  <si>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</si>
  <si>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</si>
  <si>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</si>
  <si>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</si>
  <si>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</si>
  <si>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</si>
  <si>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</si>
  <si>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</si>
  <si>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</si>
  <si>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</si>
  <si>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</si>
  <si>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</si>
  <si>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</si>
  <si>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</si>
  <si>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</si>
  <si>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</si>
  <si>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</si>
  <si>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</si>
  <si>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</si>
  <si>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</si>
  <si>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</si>
  <si>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</si>
  <si>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</si>
  <si>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</si>
  <si>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</si>
  <si>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</si>
  <si>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</si>
  <si>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</si>
  <si>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</si>
  <si>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</si>
  <si>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</si>
  <si>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</si>
  <si>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</si>
  <si>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</si>
  <si>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</si>
  <si>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</si>
  <si>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</si>
  <si>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</si>
  <si>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</si>
  <si>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</si>
  <si>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</si>
  <si>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</si>
  <si>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</si>
  <si>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</si>
  <si>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</si>
  <si>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</si>
  <si>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</si>
  <si>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</si>
  <si>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</si>
  <si>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</si>
  <si>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</si>
  <si>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</si>
  <si>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</si>
  <si>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</si>
  <si>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</si>
  <si>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</si>
  <si>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</si>
  <si>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</si>
  <si>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</si>
  <si>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</si>
  <si>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</si>
  <si>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</si>
  <si>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</si>
  <si>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</si>
  <si>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</si>
  <si>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</si>
  <si>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</si>
  <si>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</si>
  <si>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</si>
  <si>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</si>
  <si>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</si>
  <si>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</si>
  <si>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</si>
  <si>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</si>
  <si>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</si>
  <si>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</si>
  <si>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</si>
  <si>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</si>
  <si>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</si>
  <si>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</si>
  <si>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</si>
  <si>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</si>
  <si>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</si>
  <si>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</si>
  <si>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</si>
  <si>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</si>
  <si>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</si>
  <si>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</si>
  <si>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</si>
  <si>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</si>
  <si>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</si>
  <si>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</si>
  <si>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</si>
  <si>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</si>
  <si>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</si>
  <si>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</si>
  <si>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</si>
  <si>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</si>
  <si>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</si>
  <si>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</si>
  <si>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</si>
  <si>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</si>
  <si>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</si>
  <si>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</si>
  <si>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</si>
  <si>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</si>
  <si>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</si>
  <si>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</si>
  <si>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</si>
  <si>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</si>
  <si>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</si>
  <si>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</si>
  <si>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</si>
  <si>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</si>
  <si>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</si>
  <si>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</si>
  <si>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</si>
  <si>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</si>
  <si>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</si>
  <si>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</si>
  <si>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</si>
  <si>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</si>
  <si>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</si>
  <si>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</si>
  <si>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</si>
  <si>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</si>
  <si>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</si>
  <si>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</si>
  <si>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</si>
  <si>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</si>
  <si>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</si>
  <si>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</si>
  <si>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</si>
  <si>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</si>
  <si>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</si>
  <si>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</si>
  <si>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</si>
  <si>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</si>
  <si>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</si>
  <si>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</si>
  <si>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</si>
  <si>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</si>
  <si>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</si>
  <si>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</si>
  <si>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</si>
  <si>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</si>
  <si>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</si>
  <si>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</si>
  <si>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</si>
  <si>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</si>
  <si>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</si>
  <si>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</si>
  <si>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</si>
  <si>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</si>
  <si>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</si>
  <si>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</si>
  <si>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</si>
  <si>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</si>
  <si>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</si>
  <si>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</si>
  <si>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</si>
  <si>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</si>
  <si>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</si>
  <si>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</si>
  <si>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</si>
  <si>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</si>
  <si>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</si>
  <si>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</si>
  <si>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</si>
  <si>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</si>
  <si>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</si>
  <si>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</si>
  <si>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</si>
  <si>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</si>
  <si>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</si>
  <si>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</si>
  <si>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</si>
  <si>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</si>
  <si>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</si>
  <si>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</si>
  <si>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</si>
  <si>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</si>
  <si>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</si>
  <si>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</si>
  <si>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</si>
  <si>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</si>
  <si>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</si>
  <si>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</si>
  <si>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</si>
  <si>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</si>
  <si>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</si>
  <si>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</si>
  <si>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</si>
  <si>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</si>
  <si>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</si>
  <si>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</si>
  <si>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</si>
  <si>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</si>
  <si>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</si>
  <si>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</si>
  <si>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</si>
  <si>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</si>
  <si>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</si>
  <si>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</si>
  <si>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</si>
  <si>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</si>
  <si>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</si>
  <si>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</si>
  <si>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</si>
  <si>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</si>
  <si>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</si>
  <si>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</si>
  <si>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</si>
  <si>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</si>
  <si>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</si>
  <si>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</si>
  <si>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</si>
  <si>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</si>
  <si>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</si>
  <si>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</si>
  <si>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</si>
  <si>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</si>
  <si>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</si>
  <si>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</si>
  <si>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</si>
  <si>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</si>
  <si>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</si>
  <si>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</si>
  <si>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</si>
  <si>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</si>
  <si>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</si>
  <si>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</si>
  <si>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</si>
  <si>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</si>
  <si>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</si>
  <si>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</si>
  <si>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</si>
  <si>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</si>
  <si>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</si>
  <si>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</si>
  <si>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</si>
  <si>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</si>
  <si>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</si>
  <si>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</si>
  <si>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</si>
  <si>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</si>
  <si>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</si>
  <si>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</si>
  <si>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</si>
  <si>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</si>
  <si>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</si>
  <si>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</si>
  <si>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</si>
  <si>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</si>
  <si>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</si>
  <si>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</si>
  <si>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</si>
  <si>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</si>
  <si>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</si>
  <si>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</si>
  <si>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</si>
  <si>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</si>
  <si>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</si>
  <si>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</si>
  <si>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</si>
  <si>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</si>
  <si>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</si>
  <si>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</si>
  <si>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</si>
  <si>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</si>
  <si>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</si>
  <si>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</si>
  <si>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</si>
  <si>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</si>
  <si>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</si>
  <si>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</si>
  <si>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</si>
  <si>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</si>
  <si>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</si>
  <si>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</si>
  <si>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</si>
  <si>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</si>
  <si>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</si>
  <si>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</si>
  <si>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</si>
  <si>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</si>
  <si>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</si>
  <si>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</si>
  <si>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</si>
  <si>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</si>
  <si>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</si>
  <si>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</si>
  <si>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</si>
  <si>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</si>
  <si>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</si>
  <si>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</si>
  <si>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</si>
  <si>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</si>
  <si>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</si>
  <si>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</si>
  <si>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</si>
  <si>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</si>
  <si>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</si>
  <si>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</si>
  <si>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</si>
  <si>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</si>
  <si>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</si>
  <si>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</si>
  <si>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</si>
  <si>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</si>
  <si>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</si>
  <si>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</si>
  <si>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</si>
  <si>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</si>
  <si>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</si>
  <si>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</si>
  <si>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</si>
  <si>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</si>
  <si>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</si>
  <si>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</si>
  <si>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</si>
  <si>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</si>
  <si>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</si>
  <si>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</si>
  <si>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</si>
  <si>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</si>
  <si>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</si>
  <si>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</si>
  <si>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</si>
  <si>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</si>
  <si>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</si>
  <si>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</si>
  <si>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</si>
  <si>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</si>
  <si>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</si>
  <si>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</si>
  <si>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</si>
  <si>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</si>
  <si>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</si>
  <si>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</si>
  <si>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</si>
  <si>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</si>
  <si>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</si>
  <si>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</si>
  <si>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</si>
  <si>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</si>
  <si>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</si>
  <si>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</si>
  <si>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</si>
  <si>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</si>
  <si>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</si>
  <si>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</si>
  <si>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</si>
  <si>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</si>
  <si>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</si>
  <si>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</si>
  <si>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</si>
  <si>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</si>
  <si>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</si>
  <si>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</si>
  <si>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</si>
  <si>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</si>
  <si>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</si>
  <si>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</si>
  <si>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</si>
  <si>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</si>
  <si>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</si>
  <si>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</si>
  <si>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</si>
  <si>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</si>
  <si>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</si>
  <si>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</si>
  <si>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</si>
  <si>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</si>
  <si>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</si>
  <si>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</si>
  <si>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</si>
  <si>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</si>
  <si>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</si>
  <si>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</si>
  <si>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</si>
  <si>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</si>
  <si>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</si>
  <si>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</si>
  <si>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</si>
  <si>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</si>
  <si>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</si>
  <si>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</si>
  <si>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</si>
  <si>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</si>
  <si>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</si>
  <si>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</si>
  <si>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</si>
  <si>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</si>
  <si>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</si>
  <si>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</si>
  <si>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</si>
  <si>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</si>
  <si>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</si>
  <si>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</si>
  <si>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</si>
  <si>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</si>
  <si>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</si>
  <si>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</si>
  <si>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</si>
  <si>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</si>
  <si>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</si>
  <si>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</si>
  <si>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</si>
  <si>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</si>
  <si>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</si>
  <si>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</si>
  <si>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</si>
  <si>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</si>
  <si>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</si>
  <si>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</si>
  <si>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</si>
  <si>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</si>
  <si>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</si>
  <si>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</si>
  <si>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</si>
  <si>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</si>
  <si>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</si>
  <si>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</si>
  <si>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</si>
  <si>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</si>
  <si>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</si>
  <si>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</si>
  <si>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</si>
  <si>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</si>
  <si>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</si>
  <si>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</si>
  <si>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</si>
  <si>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</si>
  <si>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</si>
  <si>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</si>
  <si>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</si>
  <si>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</si>
  <si>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</si>
  <si>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</si>
  <si>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</si>
  <si>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</si>
  <si>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</si>
  <si>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</si>
  <si>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</si>
  <si>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</si>
  <si>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</si>
  <si>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</si>
  <si>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</si>
  <si>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</si>
  <si>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</si>
  <si>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</si>
  <si>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</si>
  <si>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</si>
  <si>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</si>
  <si>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</si>
  <si>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</si>
  <si>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</si>
  <si>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</si>
  <si>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</si>
  <si>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</si>
  <si>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</si>
  <si>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</si>
  <si>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</si>
  <si>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</si>
  <si>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</si>
  <si>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</si>
  <si>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</si>
  <si>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</si>
  <si>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</si>
  <si>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</si>
  <si>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</si>
  <si>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</si>
  <si>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</si>
  <si>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</si>
  <si>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</si>
  <si>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</si>
  <si>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</si>
  <si>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</si>
  <si>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</si>
  <si>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</si>
  <si>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</si>
  <si>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</si>
  <si>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</si>
  <si>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</si>
  <si>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</si>
  <si>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</si>
  <si>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</si>
  <si>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</si>
  <si>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</si>
  <si>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</si>
  <si>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</si>
  <si>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</si>
  <si>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</si>
  <si>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</si>
  <si>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</si>
  <si>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</si>
  <si>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</si>
  <si>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</si>
  <si>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</si>
  <si>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</si>
  <si>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</si>
  <si>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</si>
  <si>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</si>
  <si>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</si>
  <si>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</si>
  <si>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</si>
  <si>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</si>
  <si>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</si>
  <si>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</si>
  <si>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</si>
  <si>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</si>
  <si>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</si>
  <si>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</si>
  <si>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</si>
  <si>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</si>
  <si>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</si>
  <si>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</si>
  <si>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</si>
  <si>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</si>
  <si>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</si>
  <si>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</si>
  <si>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</si>
  <si>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</si>
  <si>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</si>
  <si>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</si>
  <si>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</si>
  <si>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</si>
  <si>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</si>
  <si>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</si>
  <si>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</si>
  <si>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</si>
  <si>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</si>
  <si>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</si>
  <si>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</si>
  <si>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</si>
  <si>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</si>
  <si>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</si>
  <si>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</si>
  <si>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</si>
  <si>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</si>
  <si>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</si>
  <si>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</si>
  <si>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</si>
  <si>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</si>
  <si>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</si>
  <si>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</si>
  <si>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</si>
  <si>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</si>
  <si>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</si>
  <si>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</si>
  <si>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</si>
  <si>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</si>
  <si>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</si>
  <si>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</si>
  <si>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</si>
  <si>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</si>
  <si>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</si>
  <si>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</si>
  <si>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</si>
  <si>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</si>
  <si>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</si>
  <si>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</si>
  <si>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</si>
  <si>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</si>
  <si>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</si>
  <si>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</si>
  <si>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</si>
  <si>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</si>
  <si>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</si>
  <si>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</si>
  <si>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</si>
  <si>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</si>
  <si>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</si>
  <si>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</si>
  <si>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</si>
  <si>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</si>
  <si>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</si>
  <si>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</si>
  <si>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</si>
  <si>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</si>
  <si>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</si>
  <si>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</si>
  <si>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</si>
  <si>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</si>
  <si>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</si>
  <si>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</si>
  <si>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</si>
  <si>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</si>
  <si>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</si>
  <si>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</si>
  <si>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</si>
  <si>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</si>
  <si>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</si>
  <si>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</si>
  <si>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</si>
  <si>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</si>
  <si>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</si>
  <si>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</si>
  <si>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</si>
  <si>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</si>
  <si>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</si>
  <si>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</si>
  <si>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</si>
  <si>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</si>
  <si>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</si>
  <si>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</si>
  <si>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</si>
  <si>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</si>
  <si>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</si>
  <si>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</si>
  <si>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</si>
  <si>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</si>
  <si>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</si>
  <si>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</si>
  <si>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</si>
  <si>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</si>
  <si>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</si>
  <si>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</si>
  <si>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</si>
  <si>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</si>
  <si>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</si>
  <si>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</si>
  <si>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</si>
  <si>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</si>
  <si>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</si>
  <si>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</si>
  <si>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</si>
  <si>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</si>
  <si>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</si>
  <si>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</si>
  <si>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</si>
  <si>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</si>
  <si>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</si>
  <si>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</si>
  <si>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</si>
  <si>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</si>
  <si>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</si>
  <si>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</si>
  <si>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</si>
  <si>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</si>
  <si>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</si>
  <si>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</si>
  <si>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</si>
  <si>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</si>
  <si>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</si>
  <si>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</si>
  <si>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</si>
  <si>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</si>
  <si>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</si>
  <si>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</si>
  <si>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</si>
  <si>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</si>
  <si>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</si>
  <si>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</si>
  <si>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</si>
  <si>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</si>
  <si>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</si>
  <si>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</si>
  <si>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</si>
  <si>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</si>
  <si>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</si>
  <si>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</si>
  <si>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</si>
  <si>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</si>
  <si>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</si>
  <si>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</si>
  <si>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</si>
  <si>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</si>
  <si>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</si>
  <si>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</si>
  <si>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</si>
  <si>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</si>
  <si>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</si>
  <si>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</si>
  <si>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</si>
  <si>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</si>
  <si>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</si>
  <si>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</si>
  <si>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</si>
  <si>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</si>
  <si>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</si>
  <si>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</si>
  <si>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</si>
  <si>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</si>
  <si>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</si>
  <si>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</si>
  <si>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</si>
  <si>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</si>
  <si>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</si>
  <si>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</si>
  <si>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</si>
  <si>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</si>
  <si>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</si>
  <si>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</si>
  <si>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</si>
  <si>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</si>
  <si>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</si>
  <si>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</si>
  <si>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</si>
  <si>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</si>
  <si>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</si>
  <si>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</si>
  <si>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</si>
  <si>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</si>
  <si>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</si>
  <si>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</si>
  <si>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</si>
  <si>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</si>
  <si>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</si>
  <si>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</si>
  <si>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</si>
  <si>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</si>
  <si>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</si>
  <si>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</si>
  <si>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</si>
  <si>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</si>
  <si>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</si>
  <si>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</si>
  <si>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</si>
  <si>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</si>
  <si>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</si>
  <si>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</si>
  <si>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</si>
  <si>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</si>
  <si>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</si>
  <si>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</si>
  <si>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</si>
  <si>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</si>
  <si>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</si>
  <si>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</si>
  <si>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</si>
  <si>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</si>
  <si>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</si>
  <si>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</si>
  <si>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</si>
  <si>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</si>
  <si>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</si>
  <si>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</si>
  <si>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</si>
  <si>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</si>
  <si>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</si>
  <si>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</si>
  <si>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</si>
  <si>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</si>
  <si>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</si>
  <si>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</si>
  <si>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</si>
  <si>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</si>
  <si>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</si>
  <si>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</si>
  <si>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</si>
  <si>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</si>
  <si>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</si>
  <si>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</si>
  <si>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</si>
  <si>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</si>
  <si>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</si>
  <si>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</si>
  <si>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</si>
  <si>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</si>
  <si>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</si>
  <si>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</si>
  <si>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</si>
  <si>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</si>
  <si>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</si>
  <si>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</si>
  <si>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</si>
  <si>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</si>
  <si>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</si>
  <si>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</si>
  <si>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</si>
  <si>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</si>
  <si>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</si>
  <si>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</si>
  <si>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</si>
  <si>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</si>
  <si>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</si>
  <si>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</si>
  <si>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</si>
  <si>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</si>
  <si>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</si>
  <si>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</si>
  <si>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</si>
  <si>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</si>
  <si>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</si>
  <si>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</si>
  <si>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</si>
  <si>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</si>
  <si>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</si>
  <si>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</si>
  <si>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</si>
  <si>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</si>
  <si>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</si>
  <si>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</si>
  <si>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</si>
  <si>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</si>
  <si>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</si>
  <si>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</si>
  <si>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</si>
  <si>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</si>
  <si>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</si>
  <si>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</si>
  <si>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</si>
  <si>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</si>
  <si>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</si>
  <si>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</si>
  <si>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</si>
  <si>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</si>
  <si>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</si>
  <si>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</si>
  <si>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</si>
  <si>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</si>
  <si>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</si>
  <si>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</si>
  <si>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</si>
  <si>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</si>
  <si>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</si>
  <si>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</si>
  <si>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</si>
  <si>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</si>
  <si>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</si>
  <si>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</si>
  <si>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</si>
  <si>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</si>
  <si>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</si>
  <si>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</si>
  <si>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</si>
  <si>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</si>
  <si>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</si>
  <si>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</si>
  <si>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</si>
  <si>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</si>
  <si>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</si>
  <si>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</si>
  <si>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</si>
  <si>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</si>
  <si>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</si>
  <si>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</si>
  <si>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</si>
  <si>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</si>
  <si>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</si>
  <si>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</si>
  <si>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</si>
  <si>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</si>
  <si>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</si>
  <si>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</si>
  <si>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</si>
  <si>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</si>
  <si>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</si>
  <si>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</si>
  <si>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</si>
  <si>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</si>
  <si>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</si>
  <si>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</si>
  <si>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</si>
  <si>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</si>
  <si>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</si>
  <si>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</si>
  <si>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</si>
  <si>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</si>
  <si>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</si>
  <si>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</si>
  <si>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</si>
  <si>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</si>
  <si>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</si>
  <si>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</si>
  <si>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</si>
  <si>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</si>
  <si>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</si>
  <si>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</si>
  <si>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</si>
  <si>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</si>
  <si>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</si>
  <si>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</si>
  <si>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</si>
  <si>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</si>
  <si>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</si>
  <si>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</si>
  <si>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</si>
  <si>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</si>
  <si>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</si>
  <si>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</si>
  <si>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</si>
  <si>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</si>
  <si>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</si>
  <si>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</si>
  <si>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</si>
  <si>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</si>
  <si>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</si>
  <si>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</si>
  <si>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</si>
  <si>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</si>
  <si>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</si>
  <si>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</si>
  <si>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</si>
  <si>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</si>
  <si>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</si>
  <si>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</si>
  <si>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</si>
  <si>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</si>
  <si>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</si>
  <si>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</si>
  <si>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</si>
  <si>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</si>
  <si>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</si>
  <si>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</si>
  <si>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</si>
  <si>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</si>
  <si>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</si>
  <si>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</si>
  <si>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</si>
  <si>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</si>
  <si>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</si>
  <si>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</si>
  <si>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</si>
  <si>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</si>
  <si>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</si>
  <si>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</si>
  <si>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</si>
  <si>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</si>
  <si>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</si>
  <si>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</si>
  <si>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</si>
  <si>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</si>
  <si>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</si>
  <si>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</si>
  <si>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</si>
  <si>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</si>
  <si>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</si>
  <si>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</si>
  <si>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</si>
  <si>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</si>
  <si>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</si>
  <si>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</si>
  <si>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</si>
  <si>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</si>
  <si>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</si>
  <si>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</si>
  <si>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</si>
  <si>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</si>
  <si>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</si>
  <si>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</si>
  <si>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</si>
  <si>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</si>
  <si>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</si>
  <si>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</si>
  <si>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</si>
  <si>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</si>
  <si>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</si>
  <si>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</si>
  <si>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</si>
  <si>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</si>
  <si>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</si>
  <si>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</si>
  <si>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</si>
  <si>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</si>
  <si>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</si>
  <si>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</si>
  <si>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</si>
  <si>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</si>
  <si>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</si>
  <si>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</si>
  <si>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</si>
  <si>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</si>
  <si>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</si>
  <si>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</si>
  <si>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</si>
  <si>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</si>
  <si>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</si>
  <si>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</si>
  <si>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</si>
  <si>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</si>
  <si>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</si>
  <si>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</si>
  <si>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</si>
  <si>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</si>
  <si>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</si>
  <si>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</si>
  <si>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</si>
  <si>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</si>
  <si>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</si>
  <si>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</si>
  <si>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</si>
  <si>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</si>
  <si>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</si>
  <si>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</si>
  <si>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</si>
  <si>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</si>
  <si>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</si>
  <si>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</si>
  <si>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</si>
  <si>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</si>
  <si>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</si>
  <si>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</si>
  <si>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</si>
  <si>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</si>
  <si>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</si>
  <si>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</si>
  <si>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</si>
  <si>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</si>
  <si>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</si>
  <si>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</si>
  <si>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</si>
  <si>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</si>
  <si>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</si>
  <si>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</si>
  <si>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</si>
  <si>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</si>
  <si>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</si>
  <si>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</si>
  <si>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</si>
  <si>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</si>
  <si>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</si>
  <si>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</si>
  <si>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</si>
  <si>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</si>
  <si>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</si>
  <si>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</si>
  <si>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</si>
  <si>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</si>
  <si>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</si>
  <si>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</si>
  <si>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</si>
  <si>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</si>
  <si>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</si>
  <si>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</si>
  <si>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</si>
  <si>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</si>
  <si>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</si>
  <si>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</si>
  <si>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</si>
  <si>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</si>
  <si>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</si>
  <si>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</si>
  <si>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</si>
  <si>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</si>
  <si>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</si>
  <si>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</si>
  <si>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</si>
  <si>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</si>
  <si>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</si>
  <si>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</si>
  <si>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</si>
  <si>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</si>
  <si>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</si>
  <si>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</si>
  <si>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</si>
  <si>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</si>
  <si>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</si>
  <si>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</si>
  <si>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</si>
  <si>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</si>
  <si>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</si>
  <si>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</si>
  <si>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</si>
  <si>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</si>
  <si>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</si>
  <si>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</si>
  <si>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</si>
  <si>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</si>
  <si>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</si>
  <si>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</si>
  <si>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</si>
  <si>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</si>
  <si>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</si>
  <si>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</si>
  <si>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</si>
  <si>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</si>
  <si>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</si>
  <si>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</si>
  <si>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</si>
  <si>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</si>
  <si>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</si>
  <si>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</si>
  <si>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</si>
  <si>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</si>
  <si>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</si>
  <si>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</si>
  <si>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</si>
  <si>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</si>
  <si>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</si>
  <si>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</si>
  <si>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</si>
  <si>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</si>
  <si>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</si>
  <si>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</si>
  <si>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</si>
  <si>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</si>
  <si>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</si>
  <si>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</si>
  <si>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</si>
  <si>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</si>
  <si>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</si>
  <si>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</si>
  <si>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</si>
  <si>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</si>
  <si>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</si>
  <si>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</si>
  <si>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</si>
  <si>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</si>
  <si>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</si>
  <si>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</si>
  <si>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</si>
  <si>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</si>
  <si>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</si>
  <si>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</si>
  <si>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</si>
  <si>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</si>
  <si>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</si>
  <si>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</si>
  <si>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</si>
  <si>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</si>
  <si>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</si>
  <si>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</si>
  <si>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</si>
  <si>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</si>
  <si>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</si>
  <si>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</si>
  <si>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</si>
  <si>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</si>
  <si>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</si>
  <si>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</si>
  <si>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</si>
  <si>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</si>
  <si>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</si>
  <si>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</si>
  <si>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</si>
  <si>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</si>
  <si>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</si>
  <si>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</si>
  <si>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</si>
  <si>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</si>
  <si>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</si>
  <si>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</si>
  <si>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</si>
  <si>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</si>
  <si>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</si>
  <si>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</si>
  <si>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</si>
  <si>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</si>
  <si>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</si>
  <si>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</si>
  <si>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</si>
  <si>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</si>
  <si>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</si>
  <si>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</si>
  <si>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</si>
  <si>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</si>
  <si>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</si>
  <si>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</si>
  <si>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</si>
  <si>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</si>
  <si>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</si>
  <si>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</si>
  <si>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</si>
  <si>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</si>
  <si>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</si>
  <si>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</si>
  <si>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</si>
  <si>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</si>
  <si>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</si>
  <si>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</si>
  <si>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</si>
  <si>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</si>
  <si>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</si>
  <si>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</si>
  <si>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</si>
  <si>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</si>
  <si>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</si>
  <si>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</si>
  <si>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</si>
  <si>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</si>
  <si>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</si>
  <si>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</si>
  <si>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</si>
  <si>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</si>
  <si>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</si>
  <si>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</si>
  <si>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</si>
  <si>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</si>
  <si>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</si>
  <si>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</si>
  <si>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</si>
  <si>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</si>
  <si>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</si>
  <si>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</si>
  <si>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</si>
  <si>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</si>
  <si>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</si>
  <si>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</si>
  <si>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</si>
  <si>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</si>
  <si>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</si>
  <si>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</si>
  <si>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</si>
  <si>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</si>
  <si>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</si>
  <si>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</si>
  <si>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</si>
  <si>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</si>
  <si>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</si>
  <si>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</si>
  <si>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</si>
  <si>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</si>
  <si>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</si>
  <si>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</si>
  <si>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</si>
  <si>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</si>
  <si>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</si>
  <si>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</si>
  <si>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</si>
  <si>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</si>
  <si>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</si>
  <si>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</si>
  <si>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</si>
  <si>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</si>
  <si>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</si>
  <si>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</si>
  <si>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</si>
  <si>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</si>
  <si>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</si>
  <si>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</si>
  <si>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</si>
  <si>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</si>
  <si>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</si>
  <si>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</si>
  <si>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</si>
  <si>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</si>
  <si>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</si>
  <si>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</si>
  <si>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</si>
  <si>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</si>
  <si>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</si>
  <si>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</si>
  <si>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</si>
  <si>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</si>
  <si>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</si>
  <si>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</si>
  <si>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</si>
  <si>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</si>
  <si>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</si>
  <si>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</si>
  <si>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</si>
  <si>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</si>
  <si>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</si>
  <si>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</si>
  <si>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</si>
  <si>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</si>
  <si>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</si>
  <si>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</si>
  <si>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</si>
  <si>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</si>
  <si>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</si>
  <si>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</si>
  <si>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</si>
  <si>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</si>
  <si>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</si>
  <si>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</si>
  <si>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</si>
  <si>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</si>
  <si>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</si>
  <si>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</si>
  <si>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</si>
  <si>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</si>
  <si>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</si>
  <si>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</si>
  <si>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</si>
  <si>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</si>
  <si>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</si>
  <si>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</si>
  <si>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</si>
  <si>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</si>
  <si>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</si>
  <si>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</si>
  <si>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</si>
  <si>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</si>
  <si>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</si>
  <si>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</si>
  <si>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</si>
  <si>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</si>
  <si>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</si>
  <si>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</si>
  <si>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</si>
  <si>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</si>
  <si>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</si>
  <si>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</si>
  <si>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</si>
  <si>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</si>
  <si>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</si>
  <si>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</si>
  <si>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</si>
  <si>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</si>
  <si>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</si>
  <si>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</si>
  <si>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</si>
  <si>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</si>
  <si>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</si>
  <si>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</si>
  <si>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</si>
  <si>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</si>
  <si>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</si>
  <si>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</si>
  <si>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</si>
  <si>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</si>
  <si>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</si>
  <si>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</si>
  <si>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</si>
  <si>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</si>
  <si>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</si>
  <si>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</si>
  <si>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</si>
  <si>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</si>
  <si>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</si>
  <si>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</si>
  <si>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</si>
  <si>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</si>
  <si>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</si>
  <si>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</si>
  <si>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</si>
  <si>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</si>
  <si>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</si>
  <si>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</si>
  <si>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</si>
  <si>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</si>
  <si>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</si>
  <si>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</si>
  <si>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</si>
  <si>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</si>
  <si>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</si>
  <si>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</si>
  <si>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</si>
  <si>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</si>
  <si>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</si>
  <si>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</si>
  <si>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</si>
  <si>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</si>
  <si>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</si>
  <si>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</si>
  <si>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</si>
  <si>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</si>
  <si>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</si>
  <si>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</si>
  <si>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</si>
  <si>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</si>
  <si>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</si>
  <si>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</si>
  <si>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</si>
  <si>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</si>
  <si>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</si>
  <si>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</si>
  <si>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</si>
  <si>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</si>
  <si>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</si>
  <si>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</si>
  <si>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</si>
  <si>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</si>
  <si>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</si>
  <si>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</si>
  <si>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</si>
  <si>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</si>
  <si>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</si>
  <si>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</si>
  <si>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</si>
  <si>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</si>
  <si>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</si>
  <si>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</si>
  <si>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</si>
  <si>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</si>
  <si>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</si>
  <si>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</si>
  <si>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</si>
  <si>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</si>
  <si>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</si>
  <si>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</si>
  <si>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</si>
  <si>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</si>
  <si>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</si>
  <si>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</si>
  <si>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</si>
  <si>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</si>
  <si>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</si>
  <si>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</si>
  <si>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</si>
  <si>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</si>
  <si>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</si>
  <si>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</si>
  <si>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</si>
  <si>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</si>
  <si>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</si>
  <si>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</si>
  <si>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</si>
  <si>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</si>
  <si>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</si>
  <si>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</si>
  <si>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</si>
  <si>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</si>
  <si>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</si>
  <si>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</si>
  <si>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</si>
  <si>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</si>
  <si>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</si>
  <si>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</si>
  <si>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</si>
  <si>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</si>
  <si>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</si>
  <si>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</si>
  <si>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</si>
  <si>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</si>
  <si>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</si>
  <si>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</si>
  <si>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</si>
  <si>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</si>
  <si>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</si>
  <si>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</si>
  <si>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</si>
  <si>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</si>
  <si>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</si>
  <si>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</si>
  <si>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</si>
  <si>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</si>
  <si>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</si>
  <si>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</si>
  <si>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</si>
  <si>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</si>
  <si>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</si>
  <si>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</si>
  <si>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</si>
  <si>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</si>
  <si>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</si>
  <si>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</si>
  <si>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</si>
  <si>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</si>
  <si>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</si>
  <si>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</si>
  <si>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</si>
  <si>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</si>
  <si>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</si>
  <si>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</si>
  <si>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</si>
  <si>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</si>
  <si>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</si>
  <si>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</si>
  <si>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</si>
  <si>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</si>
  <si>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</si>
  <si>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</si>
  <si>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</si>
  <si>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</si>
  <si>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</si>
  <si>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</si>
  <si>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</si>
  <si>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</si>
  <si>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</si>
  <si>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</si>
  <si>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</si>
  <si>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</si>
  <si>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</si>
  <si>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</si>
  <si>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</si>
  <si>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</si>
  <si>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</si>
  <si>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</si>
  <si>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</si>
  <si>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</si>
  <si>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</si>
  <si>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</si>
  <si>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</si>
  <si>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</si>
  <si>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</si>
  <si>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</si>
  <si>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</si>
  <si>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</si>
  <si>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</si>
  <si>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</si>
  <si>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</si>
  <si>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</si>
  <si>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</si>
  <si>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</si>
  <si>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</si>
  <si>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</si>
  <si>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</si>
  <si>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</si>
  <si>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</si>
  <si>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</si>
  <si>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</si>
  <si>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</si>
  <si>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</si>
  <si>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</si>
  <si>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</si>
  <si>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</si>
  <si>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</si>
  <si>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</si>
  <si>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</si>
  <si>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</si>
  <si>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</si>
  <si>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</si>
  <si>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</si>
  <si>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</si>
  <si>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</si>
  <si>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</si>
  <si>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</si>
  <si>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</si>
  <si>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</si>
  <si>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</si>
  <si>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</si>
  <si>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</si>
  <si>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</si>
  <si>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</si>
  <si>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</si>
  <si>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</si>
  <si>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</si>
  <si>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</si>
  <si>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</si>
  <si>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</si>
  <si>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</si>
  <si>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</si>
  <si>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</si>
  <si>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</si>
  <si>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</si>
  <si>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</si>
  <si>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</si>
  <si>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</si>
  <si>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</si>
  <si>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</si>
  <si>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</si>
  <si>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</si>
  <si>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</si>
  <si>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</si>
  <si>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</si>
  <si>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</si>
  <si>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</si>
  <si>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</si>
  <si>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</si>
  <si>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</si>
  <si>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</si>
  <si>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</si>
  <si>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</si>
  <si>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</si>
  <si>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</si>
  <si>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</si>
  <si>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</si>
  <si>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</si>
  <si>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</si>
  <si>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</si>
  <si>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</si>
  <si>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</si>
  <si>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</si>
  <si>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</si>
  <si>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</si>
  <si>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</si>
  <si>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</si>
  <si>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</si>
  <si>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</si>
  <si>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</si>
  <si>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</si>
  <si>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</si>
  <si>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</si>
  <si>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</si>
  <si>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</si>
  <si>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</si>
  <si>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</si>
  <si>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</si>
  <si>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</si>
  <si>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</si>
  <si>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</si>
  <si>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</si>
  <si>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</si>
  <si>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</si>
  <si>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</si>
  <si>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</si>
  <si>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</si>
  <si>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</si>
  <si>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</si>
  <si>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</si>
  <si>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</si>
  <si>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</si>
  <si>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</si>
  <si>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</si>
  <si>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</si>
  <si>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</si>
  <si>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</si>
  <si>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</si>
  <si>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</si>
  <si>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</si>
  <si>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</si>
  <si>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</si>
  <si>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</si>
  <si>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</si>
  <si>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</si>
  <si>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</si>
  <si>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</si>
  <si>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</si>
  <si>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</si>
  <si>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</si>
  <si>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</si>
  <si>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</si>
  <si>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</si>
  <si>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</si>
  <si>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</si>
  <si>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</si>
  <si>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</si>
  <si>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</si>
  <si>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</si>
  <si>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</si>
  <si>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</si>
  <si>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</si>
  <si>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</si>
  <si>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</si>
  <si>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</si>
  <si>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</si>
  <si>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</si>
  <si>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</si>
  <si>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</si>
  <si>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</si>
  <si>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</si>
  <si>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</si>
  <si>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</si>
  <si>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</si>
  <si>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</si>
  <si>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</si>
  <si>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</si>
  <si>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</si>
  <si>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</si>
  <si>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</si>
  <si>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</si>
  <si>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</si>
  <si>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</si>
  <si>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</si>
  <si>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</si>
  <si>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</si>
  <si>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</si>
  <si>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</si>
  <si>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</si>
  <si>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</si>
  <si>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</si>
  <si>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</si>
  <si>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</si>
  <si>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</si>
  <si>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</si>
  <si>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</si>
  <si>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</si>
  <si>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</si>
  <si>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</si>
  <si>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</si>
  <si>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</si>
  <si>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</si>
  <si>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</si>
  <si>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</si>
  <si>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</si>
  <si>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</si>
  <si>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</si>
  <si>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</si>
  <si>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</si>
  <si>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</si>
  <si>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</si>
  <si>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</si>
  <si>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</si>
  <si>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</si>
  <si>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</si>
  <si>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</si>
  <si>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</si>
  <si>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</si>
  <si>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</si>
  <si>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</si>
  <si>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</si>
  <si>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</si>
  <si>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</si>
  <si>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</si>
  <si>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</si>
  <si>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</si>
  <si>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</si>
  <si>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</si>
  <si>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</si>
  <si>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</si>
  <si>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</si>
  <si>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</si>
  <si>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</si>
  <si>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</si>
  <si>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</si>
  <si>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</si>
  <si>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</si>
  <si>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</si>
  <si>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</si>
  <si>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</si>
  <si>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</si>
  <si>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</si>
  <si>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</si>
  <si>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</si>
  <si>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</si>
  <si>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</si>
  <si>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</si>
  <si>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</si>
  <si>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</si>
  <si>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</si>
  <si>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</si>
  <si>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</si>
  <si>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</si>
  <si>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</si>
  <si>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</si>
  <si>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</si>
  <si>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</si>
  <si>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</si>
  <si>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</si>
  <si>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</si>
  <si>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</si>
  <si>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</si>
  <si>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</si>
  <si>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</si>
  <si>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</si>
  <si>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</si>
  <si>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</si>
  <si>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</si>
  <si>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</si>
  <si>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</si>
  <si>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</si>
  <si>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</si>
  <si>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</si>
  <si>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</si>
  <si>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</si>
  <si>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</si>
  <si>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</si>
  <si>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</si>
  <si>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</si>
  <si>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</si>
  <si>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</si>
  <si>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</si>
  <si>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</si>
  <si>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</si>
  <si>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</si>
  <si>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</si>
  <si>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</si>
  <si>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</si>
  <si>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</si>
  <si>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</si>
  <si>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</si>
  <si>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</si>
  <si>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</si>
  <si>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</si>
  <si>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</si>
  <si>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</si>
  <si>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</si>
  <si>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</si>
  <si>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</si>
  <si>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</si>
  <si>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</si>
  <si>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</si>
  <si>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</si>
  <si>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</si>
  <si>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</si>
  <si>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</si>
  <si>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</si>
  <si>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</si>
  <si>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</si>
  <si>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</si>
  <si>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</si>
  <si>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</si>
  <si>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</si>
  <si>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</si>
  <si>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</si>
  <si>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</si>
  <si>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</si>
  <si>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</si>
  <si>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</si>
  <si>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</si>
  <si>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</si>
  <si>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</si>
  <si>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</si>
  <si>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</si>
  <si>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</si>
  <si>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</si>
  <si>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</si>
  <si>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</si>
  <si>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</si>
  <si>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</si>
  <si>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</si>
  <si>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</si>
  <si>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</si>
  <si>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</si>
  <si>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</si>
  <si>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</si>
  <si>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</si>
  <si>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</si>
  <si>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</si>
  <si>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</si>
  <si>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</si>
  <si>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</si>
  <si>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</si>
  <si>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</si>
  <si>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</si>
  <si>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</si>
  <si>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</si>
  <si>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</si>
  <si>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</si>
  <si>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</si>
  <si>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</si>
  <si>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</si>
  <si>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</si>
  <si>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</si>
  <si>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</si>
  <si>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</si>
  <si>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</si>
  <si>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</si>
  <si>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</si>
  <si>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</si>
  <si>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</si>
  <si>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</si>
  <si>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</si>
  <si>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</si>
  <si>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</si>
  <si>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</si>
  <si>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</si>
  <si>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</si>
  <si>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</si>
  <si>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</si>
  <si>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</si>
  <si>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</si>
  <si>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</si>
  <si>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</si>
  <si>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</si>
  <si>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</si>
  <si>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</si>
  <si>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</si>
  <si>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</si>
  <si>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</si>
  <si>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</si>
  <si>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</si>
  <si>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</si>
  <si>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</si>
  <si>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</si>
  <si>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</si>
  <si>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</si>
  <si>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</si>
  <si>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</si>
  <si>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</si>
  <si>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</si>
  <si>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</si>
  <si>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</si>
  <si>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</si>
  <si>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</si>
  <si>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</si>
  <si>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</si>
  <si>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</si>
  <si>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</si>
  <si>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</si>
  <si>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</si>
  <si>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</si>
  <si>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</si>
  <si>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</si>
  <si>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</si>
  <si>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</si>
  <si>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</si>
  <si>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</si>
  <si>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</si>
  <si>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</si>
  <si>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</si>
  <si>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</si>
  <si>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</si>
  <si>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</si>
  <si>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</si>
  <si>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</si>
  <si>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</si>
  <si>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</si>
  <si>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</si>
  <si>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</si>
  <si>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</si>
  <si>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</si>
  <si>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</si>
  <si>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</si>
  <si>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</si>
  <si>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</si>
  <si>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</si>
  <si>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</si>
  <si>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</si>
  <si>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</si>
  <si>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</si>
  <si>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</si>
  <si>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</si>
  <si>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</si>
  <si>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</si>
  <si>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</si>
  <si>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</si>
  <si>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</si>
  <si>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</si>
  <si>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</si>
  <si>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</si>
  <si>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</si>
  <si>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</si>
  <si>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</si>
  <si>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</si>
  <si>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</si>
  <si>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</si>
  <si>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</si>
  <si>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</si>
  <si>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</si>
  <si>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</si>
  <si>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</si>
  <si>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</si>
  <si>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</si>
  <si>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</si>
  <si>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</si>
  <si>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</si>
  <si>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</si>
  <si>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</si>
  <si>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</si>
  <si>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</si>
  <si>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</si>
  <si>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</si>
  <si>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</si>
  <si>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</si>
  <si>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</si>
  <si>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</si>
  <si>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</si>
  <si>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</si>
  <si>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</si>
  <si>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</si>
  <si>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</si>
  <si>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</si>
  <si>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</si>
  <si>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</si>
  <si>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</si>
  <si>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</si>
  <si>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</si>
  <si>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</si>
  <si>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</si>
  <si>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</si>
  <si>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</si>
  <si>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</si>
  <si>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</si>
  <si>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</si>
  <si>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</si>
  <si>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</si>
  <si>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</si>
  <si>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</si>
  <si>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</si>
  <si>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</si>
  <si>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</si>
  <si>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</si>
  <si>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</si>
  <si>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</si>
  <si>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</si>
  <si>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</si>
  <si>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</si>
  <si>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</si>
  <si>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</si>
  <si>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</si>
  <si>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</si>
  <si>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</si>
  <si>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</si>
  <si>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</si>
  <si>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</si>
  <si>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</si>
  <si>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</si>
  <si>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</si>
  <si>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</si>
  <si>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</si>
  <si>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</si>
  <si>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</si>
  <si>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</si>
  <si>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</si>
  <si>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</si>
  <si>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</si>
  <si>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</si>
  <si>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</si>
  <si>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</si>
  <si>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</si>
  <si>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</si>
  <si>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</si>
  <si>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</si>
  <si>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</si>
  <si>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</si>
  <si>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</si>
  <si>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</si>
  <si>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</si>
  <si>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</si>
  <si>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</si>
  <si>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</si>
  <si>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</si>
  <si>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</si>
  <si>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</si>
  <si>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</si>
  <si>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</si>
  <si>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</si>
  <si>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</si>
  <si>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</si>
  <si>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</si>
  <si>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</si>
  <si>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</si>
  <si>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</si>
  <si>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</si>
  <si>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</si>
  <si>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</si>
  <si>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</si>
  <si>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</si>
  <si>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</si>
  <si>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</si>
  <si>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</si>
  <si>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</si>
  <si>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</si>
  <si>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</si>
  <si>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</si>
  <si>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</si>
  <si>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</si>
  <si>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</si>
  <si>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</si>
  <si>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</si>
  <si>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</si>
  <si>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</si>
  <si>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</si>
  <si>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</si>
  <si>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</si>
  <si>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</si>
  <si>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</si>
  <si>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</si>
  <si>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</si>
  <si>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</si>
  <si>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</si>
  <si>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</si>
  <si>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</si>
  <si>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</si>
  <si>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</si>
  <si>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</si>
  <si>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</si>
  <si>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</si>
  <si>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</si>
  <si>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</si>
  <si>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</si>
  <si>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</si>
  <si>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</si>
  <si>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</si>
  <si>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</si>
  <si>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</si>
  <si>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</si>
  <si>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</si>
  <si>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</si>
  <si>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</si>
  <si>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</si>
  <si>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</si>
  <si>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</si>
  <si>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</si>
  <si>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</si>
  <si>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</si>
  <si>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</si>
  <si>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</si>
  <si>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</si>
  <si>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</si>
  <si>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</si>
  <si>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</si>
  <si>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</si>
  <si>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</si>
  <si>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</si>
  <si>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</si>
  <si>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</si>
  <si>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</si>
  <si>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</si>
  <si>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</si>
  <si>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</si>
  <si>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</si>
  <si>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</si>
  <si>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</si>
  <si>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</si>
  <si>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</si>
  <si>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</si>
  <si>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</si>
  <si>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</si>
  <si>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</si>
  <si>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</si>
  <si>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</si>
  <si>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</si>
  <si>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</si>
  <si>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</si>
  <si>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</si>
  <si>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</si>
  <si>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</si>
  <si>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</si>
  <si>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</si>
  <si>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</si>
  <si>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</si>
  <si>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</si>
  <si>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</si>
  <si>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</si>
  <si>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</si>
  <si>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</si>
  <si>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</si>
  <si>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</si>
  <si>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</si>
  <si>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</si>
  <si>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</si>
  <si>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</si>
  <si>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</si>
  <si>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</si>
  <si>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</si>
  <si>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</si>
  <si>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</si>
  <si>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</si>
  <si>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</si>
  <si>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</si>
  <si>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</si>
  <si>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</si>
  <si>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</si>
  <si>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</si>
  <si>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</si>
  <si>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</si>
  <si>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</si>
  <si>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</si>
  <si>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</si>
  <si>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</si>
  <si>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</si>
  <si>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</si>
  <si>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</si>
  <si>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</si>
  <si>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</si>
  <si>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</si>
  <si>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</si>
  <si>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</si>
  <si>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</si>
  <si>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</si>
  <si>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</si>
  <si>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</si>
  <si>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</si>
  <si>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</si>
  <si>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</si>
  <si>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</si>
  <si>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</si>
  <si>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</si>
  <si>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</si>
  <si>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</si>
  <si>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</si>
  <si>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</si>
  <si>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</si>
  <si>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</si>
  <si>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</si>
  <si>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</si>
  <si>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</si>
  <si>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</si>
  <si>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</si>
  <si>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</si>
  <si>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</si>
  <si>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</si>
  <si>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</si>
  <si>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</si>
  <si>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</si>
  <si>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</si>
  <si>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</si>
  <si>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</si>
  <si>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</si>
  <si>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</si>
  <si>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</si>
  <si>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</si>
  <si>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</si>
  <si>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</si>
  <si>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</si>
  <si>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</si>
  <si>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</si>
  <si>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</si>
  <si>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</si>
  <si>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</si>
  <si>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</si>
  <si>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</si>
  <si>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</si>
  <si>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</si>
  <si>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</si>
  <si>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</si>
  <si>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</si>
  <si>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</si>
  <si>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</si>
  <si>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</si>
  <si>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</si>
  <si>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</si>
  <si>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</si>
  <si>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</si>
  <si>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</si>
  <si>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</si>
  <si>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</si>
  <si>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</si>
  <si>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</si>
  <si>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</si>
  <si>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</si>
  <si>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</si>
  <si>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</si>
  <si>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</si>
  <si>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</si>
  <si>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</si>
  <si>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</si>
  <si>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</si>
  <si>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</si>
  <si>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</si>
  <si>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</si>
  <si>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</si>
  <si>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</si>
  <si>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</si>
  <si>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</si>
  <si>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</si>
  <si>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</si>
  <si>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</si>
  <si>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</si>
  <si>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</si>
  <si>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</si>
  <si>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</si>
  <si>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</si>
  <si>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</si>
  <si>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</si>
  <si>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</si>
  <si>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</si>
  <si>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</si>
  <si>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</si>
  <si>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</si>
  <si>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</si>
  <si>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</si>
  <si>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</si>
  <si>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</si>
  <si>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</si>
  <si>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</si>
  <si>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</si>
  <si>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</si>
  <si>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</si>
  <si>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</si>
  <si>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</si>
  <si>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</si>
  <si>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</si>
  <si>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</si>
  <si>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</si>
  <si>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</si>
  <si>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</si>
  <si>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</si>
  <si>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</si>
  <si>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</si>
  <si>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</si>
  <si>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</si>
  <si>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</si>
  <si>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</si>
  <si>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</si>
  <si>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</si>
  <si>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</si>
  <si>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</si>
  <si>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</si>
  <si>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</si>
  <si>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</si>
  <si>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</si>
  <si>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</si>
  <si>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</si>
  <si>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</si>
  <si>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</si>
  <si>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</si>
  <si>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</si>
  <si>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</si>
  <si>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</si>
  <si>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</si>
  <si>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</si>
  <si>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</si>
  <si>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</si>
  <si>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</si>
  <si>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</si>
  <si>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</si>
  <si>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</si>
  <si>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</si>
  <si>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</si>
  <si>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</si>
  <si>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</si>
  <si>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</si>
  <si>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</si>
  <si>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</si>
  <si>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</si>
  <si>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</si>
  <si>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</si>
  <si>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</si>
  <si>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</si>
  <si>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</si>
  <si>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</si>
  <si>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</si>
  <si>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</si>
  <si>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</si>
  <si>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</si>
  <si>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</si>
  <si>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</si>
  <si>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</si>
  <si>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</si>
  <si>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</si>
  <si>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</si>
  <si>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</si>
  <si>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</si>
  <si>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</si>
  <si>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</si>
  <si>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</si>
  <si>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</si>
  <si>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</si>
  <si>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</si>
  <si>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</si>
  <si>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</si>
  <si>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</si>
  <si>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</si>
  <si>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</si>
  <si>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</si>
  <si>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</si>
  <si>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</si>
  <si>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</si>
  <si>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</si>
  <si>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</si>
  <si>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</si>
  <si>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</si>
  <si>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</si>
  <si>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</si>
  <si>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</si>
  <si>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</si>
  <si>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</si>
  <si>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</si>
  <si>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</si>
  <si>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</si>
  <si>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</si>
  <si>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</si>
  <si>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</si>
  <si>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</si>
  <si>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</si>
  <si>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</si>
  <si>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</si>
  <si>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</si>
  <si>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</si>
  <si>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</si>
  <si>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</si>
  <si>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</si>
  <si>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</si>
  <si>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</si>
  <si>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</si>
  <si>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</si>
  <si>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</si>
  <si>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</si>
  <si>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</si>
  <si>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</si>
  <si>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</si>
  <si>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</si>
  <si>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</si>
  <si>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</si>
  <si>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</si>
  <si>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</si>
  <si>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</si>
  <si>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</si>
  <si>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</si>
  <si>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</si>
  <si>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</si>
  <si>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</si>
  <si>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</si>
  <si>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</si>
  <si>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</si>
  <si>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</si>
  <si>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</si>
  <si>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</si>
  <si>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</si>
  <si>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</si>
  <si>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</si>
  <si>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</si>
  <si>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</si>
  <si>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</si>
  <si>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</si>
  <si>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</si>
  <si>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</si>
  <si>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</si>
  <si>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</si>
  <si>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</si>
  <si>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</si>
  <si>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</si>
  <si>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</si>
  <si>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</si>
  <si>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</si>
  <si>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</si>
  <si>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</si>
  <si>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</si>
  <si>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</si>
  <si>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</si>
  <si>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</si>
  <si>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</si>
  <si>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</si>
  <si>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</si>
  <si>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</si>
  <si>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</si>
  <si>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</si>
  <si>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</si>
  <si>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</si>
  <si>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</si>
  <si>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</si>
  <si>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</si>
  <si>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</si>
  <si>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</si>
  <si>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</si>
  <si>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</si>
  <si>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</si>
  <si>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</si>
  <si>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</si>
  <si>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</si>
  <si>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</si>
  <si>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</si>
  <si>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</si>
  <si>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</si>
  <si>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</si>
  <si>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</si>
  <si>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</si>
  <si>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</si>
  <si>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</si>
  <si>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</si>
  <si>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</si>
  <si>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</si>
  <si>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</si>
  <si>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</si>
  <si>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</si>
  <si>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</si>
  <si>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</si>
  <si>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</si>
  <si>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</si>
  <si>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</si>
  <si>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</si>
  <si>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</si>
  <si>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</si>
  <si>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</si>
  <si>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</si>
  <si>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</si>
  <si>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</si>
  <si>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</si>
  <si>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</si>
  <si>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</si>
  <si>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</si>
  <si>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</si>
  <si>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</si>
  <si>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</si>
  <si>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</si>
  <si>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</si>
  <si>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</si>
  <si>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</si>
  <si>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</si>
  <si>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</si>
  <si>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</si>
  <si>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</si>
  <si>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</si>
  <si>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</si>
  <si>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</si>
  <si>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</si>
  <si>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</si>
  <si>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</si>
  <si>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</si>
  <si>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</si>
  <si>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</si>
  <si>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</si>
  <si>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</si>
  <si>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</si>
  <si>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</si>
  <si>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</si>
  <si>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</si>
  <si>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</si>
  <si>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</si>
  <si>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</si>
  <si>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</si>
  <si>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</si>
  <si>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</si>
  <si>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</si>
  <si>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</si>
  <si>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</si>
  <si>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</si>
  <si>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</si>
  <si>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</si>
  <si>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</si>
  <si>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</si>
  <si>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</si>
  <si>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</si>
  <si>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</si>
  <si>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</si>
  <si>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</si>
  <si>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</si>
  <si>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</si>
  <si>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</si>
  <si>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</si>
  <si>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</si>
  <si>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</si>
  <si>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</si>
  <si>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</si>
  <si>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</si>
  <si>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</si>
  <si>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</si>
  <si>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</si>
  <si>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</si>
  <si>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</si>
  <si>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</si>
  <si>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</si>
  <si>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</si>
  <si>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</si>
  <si>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</si>
  <si>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</si>
  <si>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</si>
  <si>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</si>
  <si>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</si>
  <si>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</si>
  <si>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</si>
  <si>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</si>
  <si>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</si>
  <si>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</si>
  <si>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</si>
  <si>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</si>
  <si>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</si>
  <si>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</si>
  <si>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</si>
  <si>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</si>
  <si>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</si>
  <si>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</si>
  <si>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</si>
  <si>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</si>
  <si>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</si>
  <si>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</si>
  <si>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</si>
  <si>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</si>
  <si>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</si>
  <si>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</si>
  <si>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</si>
  <si>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</si>
  <si>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</si>
  <si>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</si>
  <si>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</si>
  <si>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</si>
  <si>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</si>
  <si>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</si>
  <si>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</si>
  <si>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</si>
  <si>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</si>
  <si>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</si>
  <si>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</si>
  <si>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</si>
  <si>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</si>
  <si>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</si>
  <si>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</si>
  <si>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</si>
  <si>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</si>
  <si>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</si>
  <si>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</si>
  <si>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</si>
  <si>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</si>
  <si>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</si>
  <si>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</si>
  <si>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</si>
  <si>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</si>
  <si>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</si>
  <si>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</si>
  <si>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</si>
  <si>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</si>
  <si>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</si>
  <si>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</si>
  <si>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</si>
  <si>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</si>
  <si>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</si>
  <si>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</si>
  <si>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</si>
  <si>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</si>
  <si>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</si>
  <si>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</si>
  <si>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</si>
  <si>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</si>
  <si>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</si>
  <si>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</si>
  <si>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</si>
  <si>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</si>
  <si>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</si>
  <si>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</si>
  <si>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</si>
  <si>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</si>
  <si>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</si>
  <si>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</si>
  <si>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</si>
  <si>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</si>
  <si>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</si>
  <si>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</si>
  <si>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</si>
  <si>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</si>
  <si>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</si>
  <si>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</si>
  <si>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</si>
  <si>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</si>
  <si>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</si>
  <si>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</si>
  <si>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</si>
  <si>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</si>
  <si>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</si>
  <si>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</si>
  <si>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</si>
  <si>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</si>
  <si>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</si>
  <si>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</si>
  <si>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</si>
  <si>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</si>
  <si>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</si>
  <si>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</si>
  <si>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</si>
  <si>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</si>
  <si>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</si>
  <si>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</si>
  <si>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</si>
  <si>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</si>
  <si>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</si>
  <si>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</si>
  <si>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</si>
  <si>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</si>
  <si>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</si>
  <si>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</si>
  <si>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</si>
  <si>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</si>
  <si>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</si>
  <si>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</si>
  <si>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</si>
  <si>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</si>
  <si>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</si>
  <si>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</si>
  <si>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</si>
  <si>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</si>
  <si>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</si>
  <si>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</si>
  <si>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</si>
  <si>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</si>
  <si>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</si>
  <si>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</si>
  <si>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</si>
  <si>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</si>
  <si>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</si>
  <si>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</si>
  <si>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</si>
  <si>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</si>
  <si>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</si>
  <si>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</si>
  <si>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</si>
  <si>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</si>
  <si>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</si>
  <si>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</si>
  <si>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</si>
  <si>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</si>
  <si>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</si>
  <si>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</si>
  <si>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</si>
  <si>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</si>
  <si>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</si>
  <si>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</si>
  <si>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</si>
  <si>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</si>
  <si>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</si>
  <si>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</si>
  <si>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</si>
  <si>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</si>
  <si>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</si>
  <si>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</si>
  <si>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</si>
  <si>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</si>
  <si>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</si>
  <si>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</si>
  <si>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</si>
  <si>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</si>
  <si>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</si>
  <si>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</si>
  <si>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</si>
  <si>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</si>
  <si>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</si>
  <si>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</si>
  <si>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</si>
  <si>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</si>
  <si>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</si>
  <si>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</si>
  <si>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</si>
  <si>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</si>
  <si>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</si>
  <si>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</si>
  <si>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</si>
  <si>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</si>
  <si>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</si>
  <si>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</si>
  <si>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</si>
  <si>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</si>
  <si>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</si>
  <si>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</si>
  <si>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</si>
  <si>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</si>
  <si>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</si>
  <si>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</si>
  <si>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</si>
  <si>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</si>
  <si>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</si>
  <si>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</si>
  <si>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</si>
  <si>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</si>
  <si>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</si>
  <si>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</si>
  <si>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</si>
  <si>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</si>
  <si>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</si>
  <si>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</si>
  <si>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</si>
  <si>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</si>
  <si>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</si>
  <si>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</si>
  <si>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</si>
  <si>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</si>
  <si>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</si>
  <si>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</si>
  <si>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</si>
  <si>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</si>
  <si>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</si>
  <si>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</si>
  <si>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</si>
  <si>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</si>
  <si>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</si>
  <si>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</si>
  <si>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</si>
  <si>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</si>
  <si>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</si>
  <si>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</si>
  <si>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</si>
  <si>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</si>
  <si>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</si>
  <si>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</si>
  <si>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</si>
  <si>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</si>
  <si>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</si>
  <si>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</si>
  <si>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</si>
  <si>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</si>
  <si>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</si>
  <si>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</si>
  <si>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</si>
  <si>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</si>
  <si>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</si>
  <si>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</si>
  <si>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</si>
  <si>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</si>
  <si>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</si>
  <si>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</si>
  <si>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</si>
  <si>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</si>
  <si>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</si>
  <si>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</si>
  <si>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</si>
  <si>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</si>
  <si>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</si>
  <si>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</si>
  <si>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</si>
  <si>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</si>
  <si>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</si>
  <si>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</si>
  <si>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</si>
  <si>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</si>
  <si>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</si>
  <si>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</si>
  <si>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</si>
  <si>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</si>
  <si>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</si>
  <si>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</si>
  <si>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</si>
  <si>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</si>
  <si>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</si>
  <si>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</si>
  <si>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</si>
  <si>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</si>
  <si>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</si>
  <si>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</si>
  <si>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</si>
  <si>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</si>
  <si>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</si>
  <si>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</si>
  <si>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</si>
  <si>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</si>
  <si>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</si>
  <si>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</si>
  <si>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</si>
  <si>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</si>
  <si>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</si>
  <si>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</si>
  <si>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</si>
  <si>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</si>
  <si>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</si>
  <si>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</si>
  <si>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</si>
  <si>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</si>
  <si>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</si>
  <si>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</si>
  <si>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</si>
  <si>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</si>
  <si>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</si>
  <si>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</si>
  <si>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</si>
  <si>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</si>
  <si>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</si>
  <si>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</si>
  <si>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</si>
  <si>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</si>
  <si>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</si>
  <si>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</si>
  <si>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</si>
  <si>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</si>
  <si>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</si>
  <si>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</si>
  <si>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</si>
  <si>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</si>
  <si>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</si>
  <si>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</si>
  <si>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</si>
  <si>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</si>
  <si>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</si>
  <si>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</si>
  <si>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</si>
  <si>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</si>
  <si>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</si>
  <si>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</si>
  <si>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</si>
  <si>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</si>
  <si>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</si>
  <si>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</si>
  <si>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</si>
  <si>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</si>
  <si>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</si>
  <si>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</si>
  <si>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</si>
  <si>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</si>
  <si>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</si>
  <si>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</si>
  <si>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</si>
  <si>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</si>
  <si>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</si>
  <si>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</si>
  <si>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</si>
  <si>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</si>
  <si>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</si>
  <si>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</si>
  <si>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</si>
  <si>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</si>
  <si>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</si>
  <si>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</si>
  <si>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</si>
  <si>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</si>
  <si>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</si>
  <si>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</si>
  <si>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</si>
  <si>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</si>
  <si>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</si>
  <si>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</si>
  <si>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</si>
  <si>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</si>
  <si>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</si>
  <si>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</si>
  <si>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</si>
  <si>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</si>
  <si>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</si>
  <si>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</si>
  <si>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</si>
  <si>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</si>
  <si>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</si>
  <si>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</si>
  <si>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</si>
  <si>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</si>
  <si>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</si>
  <si>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</si>
  <si>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</si>
  <si>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</si>
  <si>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</si>
  <si>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</si>
  <si>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</si>
  <si>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</si>
  <si>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</si>
  <si>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</si>
  <si>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</si>
  <si>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</si>
  <si>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</si>
  <si>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</si>
  <si>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</si>
  <si>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</si>
  <si>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</si>
  <si>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</si>
  <si>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</si>
  <si>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</si>
  <si>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</si>
  <si>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</si>
  <si>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</si>
  <si>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</si>
  <si>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</si>
  <si>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</si>
  <si>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</si>
  <si>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</si>
  <si>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</si>
  <si>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</si>
  <si>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</si>
  <si>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</si>
  <si>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</si>
  <si>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</si>
  <si>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</si>
  <si>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</si>
  <si>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</si>
  <si>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</si>
  <si>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</si>
  <si>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</si>
  <si>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</si>
  <si>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</si>
  <si>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</si>
  <si>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</si>
  <si>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</si>
  <si>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</si>
  <si>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</si>
  <si>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</si>
  <si>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</si>
  <si>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</si>
  <si>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</si>
  <si>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</si>
  <si>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</si>
  <si>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</si>
  <si>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</si>
  <si>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</si>
  <si>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</si>
  <si>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</si>
  <si>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</si>
  <si>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</si>
  <si>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</si>
  <si>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</si>
  <si>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</si>
  <si>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</si>
  <si>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</si>
  <si>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</si>
  <si>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</si>
  <si>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</si>
  <si>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</si>
  <si>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</si>
  <si>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</si>
  <si>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</si>
  <si>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</si>
  <si>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</si>
  <si>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</si>
  <si>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</si>
  <si>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</si>
  <si>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</si>
  <si>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</si>
  <si>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</si>
  <si>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</si>
  <si>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</si>
  <si>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</si>
  <si>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</si>
  <si>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</si>
  <si>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</si>
  <si>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</si>
  <si>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</si>
  <si>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</si>
  <si>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</si>
  <si>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</si>
  <si>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</si>
  <si>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</si>
  <si>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</si>
  <si>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</si>
  <si>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</si>
  <si>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</si>
  <si>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</si>
  <si>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</si>
  <si>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</si>
  <si>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</si>
  <si>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</si>
  <si>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</si>
  <si>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</si>
  <si>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</si>
  <si>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</si>
  <si>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</si>
  <si>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</si>
  <si>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</si>
  <si>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</si>
  <si>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</si>
  <si>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</si>
  <si>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</si>
  <si>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</si>
  <si>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</si>
  <si>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</si>
  <si>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</si>
  <si>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</si>
  <si>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</si>
  <si>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</si>
  <si>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</si>
  <si>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</si>
  <si>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</si>
  <si>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</si>
  <si>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</si>
  <si>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</si>
  <si>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</si>
  <si>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</si>
  <si>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</si>
  <si>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</si>
  <si>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</si>
  <si>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</si>
  <si>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</si>
  <si>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</si>
  <si>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</si>
  <si>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</si>
  <si>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</si>
  <si>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</si>
  <si>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</si>
  <si>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</si>
  <si>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</si>
  <si>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</si>
  <si>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</si>
  <si>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</si>
  <si>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</si>
  <si>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</si>
  <si>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</si>
  <si>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</si>
  <si>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</si>
  <si>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</si>
  <si>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</si>
  <si>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</si>
  <si>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</si>
  <si>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</si>
  <si>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</si>
  <si>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</si>
  <si>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</si>
  <si>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</si>
  <si>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</si>
  <si>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</si>
  <si>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</si>
  <si>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</si>
  <si>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</si>
  <si>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</si>
  <si>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</si>
  <si>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</si>
  <si>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</si>
  <si>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</si>
  <si>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</si>
  <si>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</si>
  <si>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</si>
  <si>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</si>
  <si>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</si>
  <si>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</si>
  <si>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</si>
  <si>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</si>
  <si>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</si>
  <si>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</si>
  <si>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</si>
  <si>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</si>
  <si>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</si>
  <si>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</si>
  <si>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</si>
  <si>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</si>
  <si>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</si>
  <si>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</si>
  <si>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</si>
  <si>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</si>
  <si>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</si>
  <si>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</si>
  <si>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</si>
  <si>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</si>
  <si>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</si>
  <si>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</si>
  <si>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</si>
  <si>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</si>
  <si>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</si>
  <si>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</si>
  <si>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</si>
  <si>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</si>
  <si>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</si>
  <si>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</si>
  <si>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</si>
  <si>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</si>
  <si>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</si>
  <si>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</si>
  <si>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</si>
  <si>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</si>
  <si>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</si>
  <si>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</si>
  <si>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</si>
  <si>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</si>
  <si>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</si>
  <si>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</si>
  <si>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</si>
  <si>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</si>
  <si>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</si>
  <si>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</si>
  <si>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</si>
  <si>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</si>
  <si>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</si>
  <si>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</si>
  <si>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</si>
  <si>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</si>
  <si>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</si>
  <si>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</si>
  <si>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</si>
  <si>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</si>
  <si>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</si>
  <si>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</si>
  <si>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</si>
  <si>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</si>
  <si>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</si>
  <si>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</si>
  <si>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</si>
  <si>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</si>
  <si>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</si>
  <si>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</si>
  <si>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</si>
  <si>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</si>
  <si>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</si>
  <si>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</si>
  <si>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</si>
  <si>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</si>
  <si>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</si>
  <si>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</si>
  <si>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</si>
  <si>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</si>
  <si>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</si>
  <si>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</si>
  <si>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</si>
  <si>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</si>
  <si>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</si>
  <si>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</si>
  <si>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</si>
  <si>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</si>
  <si>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</si>
  <si>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</si>
  <si>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</si>
  <si>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</si>
  <si>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</si>
  <si>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</si>
  <si>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</si>
  <si>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</si>
  <si>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</si>
  <si>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</si>
  <si>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</si>
  <si>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</si>
  <si>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</si>
  <si>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</si>
  <si>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</si>
  <si>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</si>
  <si>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</si>
  <si>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</si>
  <si>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</si>
  <si>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</si>
  <si>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</si>
  <si>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</si>
  <si>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</si>
  <si>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</si>
  <si>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</si>
  <si>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</si>
  <si>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</si>
  <si>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</si>
  <si>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</si>
  <si>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</si>
  <si>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</si>
  <si>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</si>
  <si>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</si>
  <si>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</si>
  <si>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</si>
  <si>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</si>
  <si>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</si>
  <si>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</si>
  <si>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</si>
  <si>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</si>
  <si>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</si>
  <si>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</si>
  <si>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</si>
  <si>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</si>
  <si>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</si>
  <si>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</si>
  <si>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</si>
  <si>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</si>
  <si>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</si>
  <si>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</si>
  <si>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</si>
  <si>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</si>
  <si>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</si>
  <si>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</si>
  <si>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</si>
  <si>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</si>
  <si>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</si>
  <si>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</si>
  <si>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</si>
  <si>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</si>
  <si>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</si>
  <si>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</si>
  <si>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</si>
  <si>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</si>
  <si>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</si>
  <si>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</si>
  <si>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</si>
  <si>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</si>
  <si>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</si>
  <si>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</si>
  <si>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</si>
  <si>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</si>
  <si>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</si>
  <si>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</si>
  <si>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</si>
  <si>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</si>
  <si>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</si>
  <si>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</si>
  <si>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</si>
  <si>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</si>
  <si>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</si>
  <si>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</si>
  <si>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</si>
  <si>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</si>
  <si>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</si>
  <si>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</si>
  <si>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</si>
  <si>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</si>
  <si>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</si>
  <si>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</si>
  <si>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</si>
  <si>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</si>
  <si>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</si>
  <si>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</si>
  <si>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</si>
  <si>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</si>
  <si>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</si>
  <si>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</si>
  <si>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</si>
  <si>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</si>
  <si>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</si>
  <si>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</si>
  <si>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</si>
  <si>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</si>
  <si>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</si>
  <si>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</si>
  <si>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</si>
  <si>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</si>
  <si>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</si>
  <si>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</si>
  <si>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</si>
  <si>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</si>
  <si>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</si>
  <si>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</si>
  <si>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</si>
  <si>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</si>
  <si>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</si>
  <si>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</si>
  <si>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</si>
  <si>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</si>
  <si>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</si>
  <si>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</si>
  <si>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</si>
  <si>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</si>
  <si>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</si>
  <si>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</si>
  <si>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</si>
  <si>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</si>
  <si>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</si>
  <si>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</si>
  <si>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</si>
  <si>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</si>
  <si>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</si>
  <si>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</si>
  <si>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</si>
  <si>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</si>
  <si>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</si>
  <si>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</si>
  <si>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</si>
  <si>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</si>
  <si>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</si>
  <si>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</si>
  <si>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</si>
  <si>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</si>
  <si>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</si>
  <si>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</si>
  <si>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</si>
  <si>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</si>
  <si>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</si>
  <si>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</si>
  <si>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</si>
  <si>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</si>
  <si>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</si>
  <si>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</si>
  <si>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</si>
  <si>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</si>
  <si>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</si>
  <si>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</si>
  <si>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</si>
  <si>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</si>
  <si>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</si>
  <si>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</si>
  <si>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</si>
  <si>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</si>
  <si>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</si>
  <si>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</si>
  <si>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</si>
  <si>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</si>
  <si>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</si>
  <si>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</si>
  <si>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</si>
  <si>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</si>
  <si>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</si>
  <si>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</si>
  <si>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</si>
  <si>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</si>
  <si>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</si>
  <si>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</si>
  <si>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</si>
  <si>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</si>
  <si>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</si>
  <si>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</si>
  <si>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</si>
  <si>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</si>
  <si>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</si>
  <si>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</si>
  <si>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</si>
  <si>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</si>
  <si>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</si>
  <si>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</si>
  <si>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</si>
  <si>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</si>
  <si>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</si>
  <si>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</si>
  <si>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</si>
  <si>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</si>
  <si>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</si>
  <si>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</si>
  <si>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</si>
  <si>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</si>
  <si>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</si>
  <si>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</si>
  <si>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</si>
  <si>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</si>
  <si>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</si>
  <si>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</si>
  <si>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</si>
  <si>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</si>
  <si>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</si>
  <si>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</si>
  <si>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</si>
  <si>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</si>
  <si>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</si>
  <si>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</si>
  <si>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</si>
  <si>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</si>
  <si>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</si>
  <si>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</si>
  <si>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</si>
  <si>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</si>
  <si>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</si>
  <si>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</si>
  <si>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</si>
  <si>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</si>
  <si>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</si>
  <si>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</si>
  <si>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</si>
  <si>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</si>
  <si>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</si>
  <si>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</si>
  <si>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</si>
  <si>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</si>
  <si>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</si>
  <si>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</si>
  <si>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</si>
  <si>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</si>
  <si>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</si>
  <si>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</si>
  <si>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</si>
  <si>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</si>
  <si>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</si>
  <si>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</si>
  <si>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</si>
  <si>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</si>
  <si>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</si>
  <si>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</si>
  <si>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</si>
  <si>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</si>
  <si>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</si>
  <si>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</si>
  <si>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</si>
  <si>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</si>
  <si>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</si>
  <si>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</si>
  <si>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</si>
  <si>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</si>
  <si>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</si>
  <si>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</si>
  <si>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</si>
  <si>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</si>
  <si>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</si>
  <si>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</si>
  <si>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</si>
  <si>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</si>
  <si>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</si>
  <si>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</si>
  <si>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</si>
  <si>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</si>
  <si>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</si>
  <si>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</si>
  <si>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</si>
  <si>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</si>
  <si>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</si>
  <si>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</si>
  <si>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</si>
  <si>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</si>
  <si>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</si>
  <si>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</si>
  <si>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</si>
  <si>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</si>
  <si>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</si>
  <si>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</si>
  <si>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</si>
  <si>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</si>
  <si>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</si>
  <si>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</si>
  <si>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</si>
  <si>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</si>
  <si>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</si>
  <si>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</si>
  <si>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</si>
  <si>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</si>
  <si>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</si>
  <si>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</si>
  <si>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</si>
  <si>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</si>
  <si>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</si>
  <si>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</si>
  <si>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</si>
  <si>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</si>
  <si>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</si>
  <si>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</si>
  <si>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</si>
  <si>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</si>
  <si>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</si>
  <si>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</si>
  <si>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</si>
  <si>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</si>
  <si>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</si>
  <si>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</si>
  <si>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</si>
  <si>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</si>
  <si>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</si>
  <si>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</si>
  <si>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</si>
  <si>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</si>
  <si>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</si>
  <si>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</si>
  <si>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</si>
  <si>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</si>
  <si>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</si>
  <si>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</si>
  <si>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</si>
  <si>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</si>
  <si>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</si>
  <si>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</si>
  <si>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</si>
  <si>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</si>
  <si>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</si>
  <si>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</si>
  <si>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</si>
  <si>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</si>
  <si>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</si>
  <si>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</si>
  <si>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</si>
  <si>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</si>
  <si>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</si>
  <si>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</si>
  <si>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</si>
  <si>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</si>
  <si>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</si>
  <si>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</si>
  <si>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</si>
  <si>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</si>
  <si>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</si>
  <si>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</si>
  <si>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</si>
  <si>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</si>
  <si>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</si>
  <si>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</si>
  <si>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</si>
  <si>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</si>
  <si>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</si>
  <si>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</si>
  <si>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</si>
  <si>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</si>
  <si>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</si>
  <si>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</si>
  <si>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</si>
  <si>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</si>
  <si>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</si>
  <si>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</si>
  <si>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</si>
  <si>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</si>
  <si>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</si>
  <si>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</si>
  <si>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</si>
  <si>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</si>
  <si>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</si>
  <si>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</si>
  <si>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</si>
  <si>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</si>
  <si>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</si>
  <si>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</si>
  <si>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</si>
  <si>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</si>
  <si>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</si>
  <si>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</si>
  <si>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</si>
  <si>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</si>
  <si>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</si>
  <si>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</si>
  <si>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</si>
  <si>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</si>
  <si>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</si>
  <si>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</si>
  <si>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</si>
  <si>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</si>
  <si>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</si>
  <si>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</si>
  <si>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</si>
  <si>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</si>
  <si>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</si>
  <si>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</si>
  <si>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</si>
  <si>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</si>
  <si>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</si>
  <si>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</si>
  <si>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</si>
  <si>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</si>
  <si>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</si>
  <si>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</si>
  <si>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</si>
  <si>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</si>
  <si>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</si>
  <si>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</si>
  <si>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</si>
  <si>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</si>
  <si>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</si>
  <si>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</si>
  <si>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</si>
  <si>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</si>
  <si>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</si>
  <si>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</si>
  <si>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</si>
  <si>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</si>
  <si>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</si>
  <si>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</si>
  <si>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</si>
  <si>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</si>
  <si>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</si>
  <si>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</si>
  <si>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</si>
  <si>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</si>
  <si>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</si>
  <si>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</si>
  <si>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</si>
  <si>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</si>
  <si>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</si>
  <si>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</si>
  <si>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</si>
  <si>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</si>
  <si>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</si>
  <si>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</si>
  <si>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</si>
  <si>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</si>
  <si>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</si>
  <si>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</si>
  <si>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</si>
  <si>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</si>
  <si>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</si>
  <si>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</si>
  <si>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</si>
  <si>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</si>
  <si>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</si>
  <si>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</si>
  <si>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</si>
  <si>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</si>
  <si>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</si>
  <si>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</si>
  <si>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</si>
  <si>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</si>
  <si>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</si>
  <si>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</si>
  <si>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</si>
  <si>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</si>
  <si>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</si>
  <si>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</si>
  <si>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</si>
  <si>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</si>
  <si>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</si>
  <si>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</si>
  <si>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</si>
  <si>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</si>
  <si>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</si>
  <si>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</si>
  <si>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</si>
  <si>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</si>
  <si>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</si>
  <si>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</si>
  <si>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</si>
  <si>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</si>
  <si>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</si>
  <si>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</si>
  <si>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</si>
  <si>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</si>
  <si>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</si>
  <si>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</si>
  <si>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</si>
  <si>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</si>
  <si>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</si>
  <si>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</si>
  <si>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</si>
  <si>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</si>
  <si>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</si>
  <si>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</si>
  <si>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</si>
  <si>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</si>
  <si>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</si>
  <si>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</si>
  <si>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</si>
  <si>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</si>
  <si>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</si>
  <si>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</si>
  <si>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</si>
  <si>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</si>
  <si>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</si>
  <si>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</si>
  <si>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</si>
  <si>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</si>
  <si>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</si>
  <si>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</si>
  <si>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</si>
  <si>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</si>
  <si>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</si>
  <si>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</si>
  <si>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</si>
  <si>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</si>
  <si>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</si>
  <si>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</si>
  <si>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</si>
  <si>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</si>
  <si>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</si>
  <si>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</si>
  <si>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</si>
  <si>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</si>
  <si>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</si>
  <si>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</si>
  <si>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</si>
  <si>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</si>
  <si>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</si>
  <si>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</si>
  <si>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</si>
  <si>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</si>
  <si>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</si>
  <si>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</si>
  <si>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</si>
  <si>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</si>
  <si>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</si>
  <si>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</si>
  <si>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</si>
  <si>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</si>
  <si>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</si>
  <si>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</si>
  <si>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</si>
  <si>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</si>
  <si>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</si>
  <si>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</si>
  <si>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</si>
  <si>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</si>
  <si>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</si>
  <si>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</si>
  <si>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</si>
  <si>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</si>
  <si>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</si>
  <si>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</si>
  <si>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</si>
  <si>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</si>
  <si>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</si>
  <si>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</si>
  <si>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</si>
  <si>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</si>
  <si>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</si>
  <si>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</si>
  <si>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</si>
  <si>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</si>
  <si>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</si>
  <si>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</si>
  <si>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</si>
  <si>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</si>
  <si>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</si>
  <si>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</si>
  <si>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</si>
  <si>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</si>
  <si>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</si>
  <si>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</si>
  <si>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</si>
  <si>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</si>
  <si>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</si>
  <si>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</si>
  <si>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</si>
  <si>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</si>
  <si>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</si>
  <si>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</si>
  <si>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</si>
  <si>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</si>
  <si>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</si>
  <si>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</si>
  <si>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</si>
  <si>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</si>
  <si>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</si>
  <si>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</si>
  <si>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</si>
  <si>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</si>
  <si>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</si>
  <si>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</si>
  <si>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</si>
  <si>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</si>
  <si>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</si>
  <si>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</si>
  <si>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</si>
  <si>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</si>
  <si>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</si>
  <si>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</si>
  <si>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</si>
  <si>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</si>
  <si>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</si>
  <si>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</si>
  <si>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</si>
  <si>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</si>
  <si>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</si>
  <si>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</si>
  <si>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</si>
  <si>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</si>
  <si>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</si>
  <si>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</si>
  <si>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</si>
  <si>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</si>
  <si>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</si>
  <si>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</si>
  <si>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</si>
  <si>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</si>
  <si>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</si>
  <si>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</si>
  <si>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</si>
  <si>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</si>
  <si>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</si>
  <si>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</si>
  <si>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</si>
  <si>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</si>
  <si>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</si>
  <si>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</si>
  <si>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</si>
  <si>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</si>
  <si>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</si>
  <si>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</si>
  <si>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</si>
  <si>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</si>
  <si>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</si>
  <si>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</si>
  <si>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</si>
  <si>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</si>
  <si>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</si>
  <si>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</si>
  <si>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</si>
  <si>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</si>
  <si>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</si>
  <si>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</si>
  <si>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</si>
  <si>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</si>
  <si>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</si>
  <si>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</si>
  <si>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</si>
  <si>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</si>
  <si>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</si>
  <si>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</si>
  <si>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</si>
  <si>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</si>
  <si>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</si>
  <si>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</si>
  <si>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</si>
  <si>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</si>
  <si>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</si>
  <si>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</si>
  <si>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</si>
  <si>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</si>
  <si>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</si>
  <si>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</si>
  <si>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</si>
  <si>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</si>
  <si>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</si>
  <si>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</si>
  <si>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</si>
  <si>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</si>
  <si>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</si>
  <si>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</si>
  <si>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</si>
  <si>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</si>
  <si>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</si>
  <si>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</si>
  <si>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</si>
  <si>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</si>
  <si>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</si>
  <si>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</si>
  <si>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</si>
  <si>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</si>
  <si>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</si>
  <si>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</si>
  <si>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</si>
  <si>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</si>
  <si>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</si>
  <si>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</si>
  <si>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</si>
  <si>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</si>
  <si>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</si>
  <si>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</si>
  <si>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</si>
  <si>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</si>
  <si>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</si>
  <si>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</si>
  <si>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</si>
  <si>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</si>
  <si>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</si>
  <si>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</si>
  <si>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</si>
  <si>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</si>
  <si>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</si>
  <si>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</si>
  <si>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</si>
  <si>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</si>
  <si>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</si>
  <si>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</si>
  <si>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</si>
  <si>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</si>
  <si>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</si>
  <si>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</si>
  <si>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</si>
  <si>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</si>
  <si>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</si>
  <si>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</si>
  <si>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</si>
  <si>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</si>
  <si>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</si>
  <si>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</si>
  <si>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</si>
  <si>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</si>
  <si>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</si>
  <si>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</si>
  <si>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</si>
  <si>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</si>
  <si>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</si>
  <si>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</si>
  <si>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</si>
  <si>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</si>
  <si>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</si>
  <si>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</si>
  <si>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</si>
  <si>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</si>
  <si>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</si>
  <si>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</si>
  <si>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</si>
  <si>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</si>
  <si>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</si>
  <si>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</si>
  <si>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</si>
  <si>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</si>
  <si>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</si>
  <si>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</si>
  <si>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</si>
  <si>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</si>
  <si>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</si>
  <si>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</si>
  <si>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</si>
  <si>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</si>
  <si>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</si>
  <si>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</si>
  <si>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</si>
  <si>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</si>
  <si>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</si>
  <si>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</si>
  <si>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</si>
  <si>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</si>
  <si>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</si>
  <si>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</si>
  <si>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</si>
  <si>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</si>
  <si>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</si>
  <si>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</si>
  <si>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</si>
  <si>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</si>
  <si>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</si>
  <si>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</si>
  <si>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</si>
  <si>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</si>
  <si>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</si>
  <si>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</si>
  <si>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</si>
  <si>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</si>
  <si>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</si>
  <si>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</si>
  <si>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</si>
  <si>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</si>
  <si>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</si>
  <si>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</si>
  <si>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</si>
  <si>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</si>
  <si>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</si>
  <si>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</si>
  <si>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</si>
  <si>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</si>
  <si>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</si>
  <si>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</si>
  <si>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</si>
  <si>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</si>
  <si>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</si>
  <si>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</si>
  <si>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</si>
  <si>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</si>
  <si>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</si>
  <si>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</si>
  <si>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</si>
  <si>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</si>
  <si>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</si>
  <si>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</si>
  <si>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</si>
  <si>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</si>
  <si>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</si>
  <si>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</si>
  <si>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</si>
  <si>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</si>
  <si>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</si>
  <si>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</si>
  <si>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</si>
  <si>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</si>
  <si>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</si>
  <si>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</si>
  <si>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</si>
  <si>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</si>
  <si>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</si>
  <si>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</si>
  <si>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</si>
  <si>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</si>
  <si>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</si>
  <si>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</si>
  <si>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</si>
  <si>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</si>
  <si>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</si>
  <si>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</si>
  <si>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</si>
  <si>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</si>
  <si>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</si>
  <si>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</si>
  <si>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</si>
  <si>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</si>
  <si>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</si>
  <si>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</si>
  <si>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</si>
  <si>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</si>
  <si>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</si>
  <si>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</si>
  <si>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</si>
  <si>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</si>
  <si>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</si>
  <si>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</si>
  <si>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</si>
  <si>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</si>
  <si>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</si>
  <si>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</si>
  <si>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</si>
  <si>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</si>
  <si>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</si>
  <si>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</si>
  <si>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</si>
  <si>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</si>
  <si>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</si>
  <si>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</si>
  <si>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</si>
  <si>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</si>
  <si>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</si>
  <si>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</si>
  <si>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</si>
  <si>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</si>
  <si>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</si>
  <si>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</si>
  <si>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</si>
  <si>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</si>
  <si>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</si>
  <si>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</si>
  <si>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</si>
  <si>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</si>
  <si>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</si>
  <si>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</si>
  <si>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</si>
  <si>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</si>
  <si>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</si>
  <si>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</si>
  <si>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</si>
  <si>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</si>
  <si>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</si>
  <si>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</si>
  <si>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</si>
  <si>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</si>
  <si>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</si>
  <si>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</si>
  <si>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</si>
  <si>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</si>
  <si>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</si>
  <si>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</si>
  <si>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</si>
  <si>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</si>
  <si>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</si>
  <si>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</si>
  <si>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</si>
  <si>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</si>
  <si>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</si>
  <si>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</si>
  <si>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</si>
  <si>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</si>
  <si>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</si>
  <si>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</si>
  <si>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</si>
  <si>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</si>
  <si>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</si>
  <si>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</si>
  <si>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</si>
  <si>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</si>
  <si>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</si>
  <si>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</si>
  <si>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</si>
  <si>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</si>
  <si>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</si>
  <si>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</si>
  <si>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</si>
  <si>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</si>
  <si>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</si>
  <si>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</si>
  <si>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</si>
  <si>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</si>
  <si>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</si>
  <si>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</si>
  <si>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</si>
  <si>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</si>
  <si>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</si>
  <si>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</si>
  <si>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</si>
  <si>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</si>
  <si>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</si>
  <si>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</si>
  <si>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</si>
  <si>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</si>
  <si>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</si>
  <si>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</si>
  <si>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</si>
  <si>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</si>
  <si>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</si>
  <si>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</si>
  <si>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</si>
  <si>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</si>
  <si>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</si>
  <si>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</si>
  <si>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</si>
  <si>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</si>
  <si>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</si>
  <si>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</si>
  <si>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</si>
  <si>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</si>
  <si>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</si>
  <si>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</si>
  <si>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</si>
  <si>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</si>
  <si>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</si>
  <si>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</si>
  <si>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</si>
  <si>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</si>
  <si>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</si>
  <si>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</si>
  <si>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</si>
  <si>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</si>
  <si>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</si>
  <si>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</si>
  <si>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</si>
  <si>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</si>
  <si>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</si>
  <si>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</si>
  <si>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</si>
  <si>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</si>
  <si>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</si>
  <si>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</si>
  <si>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</si>
  <si>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</si>
  <si>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</si>
  <si>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</si>
  <si>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</si>
  <si>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</si>
  <si>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</si>
  <si>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</si>
  <si>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</si>
  <si>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</si>
  <si>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</si>
  <si>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</si>
  <si>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</si>
  <si>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</si>
  <si>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</si>
  <si>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</si>
  <si>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</si>
  <si>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</si>
  <si>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</si>
  <si>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</si>
  <si>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</si>
  <si>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</si>
  <si>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</si>
  <si>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</si>
  <si>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</si>
  <si>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</si>
  <si>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</si>
  <si>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</si>
  <si>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</si>
  <si>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</si>
  <si>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</si>
  <si>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</si>
  <si>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</si>
  <si>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</si>
  <si>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</si>
  <si>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</si>
  <si>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</si>
  <si>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</si>
  <si>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</si>
  <si>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</si>
  <si>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</si>
  <si>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</si>
  <si>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</si>
  <si>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</si>
  <si>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</si>
  <si>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</si>
  <si>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</si>
  <si>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</si>
  <si>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</si>
  <si>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</si>
  <si>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</si>
  <si>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</si>
  <si>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</si>
  <si>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</si>
  <si>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</si>
  <si>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</si>
  <si>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</si>
  <si>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</si>
  <si>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</si>
  <si>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</si>
  <si>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</si>
  <si>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</si>
  <si>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</si>
  <si>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</si>
  <si>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</si>
  <si>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</si>
  <si>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</si>
  <si>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</si>
  <si>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</si>
  <si>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</si>
  <si>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</si>
  <si>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</si>
  <si>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</si>
  <si>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</si>
  <si>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</si>
  <si>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</si>
  <si>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</si>
  <si>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</si>
  <si>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</si>
  <si>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</si>
  <si>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</si>
  <si>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</si>
  <si>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</si>
  <si>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</si>
  <si>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</si>
  <si>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</si>
  <si>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</si>
  <si>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</si>
  <si>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</si>
  <si>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</si>
  <si>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</si>
  <si>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</si>
  <si>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</si>
  <si>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</si>
  <si>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</si>
  <si>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</si>
  <si>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</si>
  <si>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</si>
  <si>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</si>
  <si>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</si>
  <si>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</si>
  <si>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</si>
  <si>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</si>
  <si>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</si>
  <si>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</si>
  <si>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</si>
  <si>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</si>
  <si>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</si>
  <si>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</si>
  <si>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</si>
  <si>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</si>
  <si>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</si>
  <si>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</si>
  <si>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</si>
  <si>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</si>
  <si>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</si>
  <si>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</si>
  <si>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</si>
  <si>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</si>
  <si>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</si>
  <si>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</si>
  <si>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</si>
  <si>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</si>
  <si>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</si>
  <si>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</si>
  <si>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</si>
  <si>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</si>
  <si>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</si>
  <si>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</si>
  <si>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</si>
  <si>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</si>
  <si>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</si>
  <si>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</si>
  <si>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</si>
  <si>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</si>
  <si>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</si>
  <si>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</si>
  <si>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</si>
  <si>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</si>
  <si>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</si>
  <si>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</si>
  <si>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</si>
  <si>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</si>
  <si>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</si>
  <si>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</si>
  <si>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</si>
  <si>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</si>
  <si>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</si>
  <si>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</si>
  <si>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</si>
  <si>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</si>
  <si>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</si>
  <si>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</si>
  <si>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</si>
  <si>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</si>
  <si>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</si>
  <si>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</si>
  <si>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</si>
  <si>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</si>
  <si>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</si>
  <si>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</si>
  <si>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</si>
  <si>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</si>
  <si>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</si>
  <si>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</si>
  <si>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</si>
  <si>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</si>
  <si>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</si>
  <si>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</si>
  <si>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</si>
  <si>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</si>
  <si>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</si>
  <si>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</si>
  <si>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</si>
  <si>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</si>
  <si>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</si>
  <si>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</si>
  <si>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</si>
  <si>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</si>
  <si>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</si>
  <si>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</si>
  <si>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</si>
  <si>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</si>
  <si>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</si>
  <si>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</si>
  <si>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</si>
  <si>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</si>
  <si>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</si>
  <si>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</si>
  <si>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</si>
  <si>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</si>
  <si>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</si>
  <si>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</si>
  <si>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</si>
  <si>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</si>
  <si>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</si>
  <si>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</si>
  <si>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</si>
  <si>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</si>
  <si>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</si>
  <si>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</si>
  <si>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</si>
  <si>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</si>
  <si>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</si>
  <si>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</si>
  <si>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</si>
  <si>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</si>
  <si>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</si>
  <si>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</si>
  <si>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</si>
  <si>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</si>
  <si>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</si>
  <si>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</si>
  <si>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</si>
  <si>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</si>
  <si>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</si>
  <si>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</si>
  <si>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</si>
  <si>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</si>
  <si>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</si>
  <si>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</si>
  <si>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</si>
  <si>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</si>
  <si>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</si>
  <si>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</si>
  <si>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</si>
  <si>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</si>
  <si>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</si>
  <si>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</si>
  <si>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</si>
  <si>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</si>
  <si>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</si>
  <si>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</si>
  <si>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</si>
  <si>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</si>
  <si>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</si>
  <si>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</si>
  <si>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</si>
  <si>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</si>
  <si>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</si>
  <si>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</si>
  <si>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</si>
  <si>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</si>
  <si>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</si>
  <si>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</si>
  <si>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</si>
  <si>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</si>
  <si>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</si>
  <si>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</si>
  <si>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</si>
  <si>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</si>
  <si>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</si>
  <si>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</si>
  <si>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</si>
  <si>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</si>
  <si>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</si>
  <si>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</si>
  <si>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</si>
  <si>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</si>
  <si>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</si>
  <si>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</si>
  <si>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</si>
  <si>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</si>
  <si>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</si>
  <si>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</si>
  <si>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</si>
  <si>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</si>
  <si>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</si>
  <si>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</si>
  <si>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</si>
  <si>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</si>
  <si>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</si>
  <si>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</si>
  <si>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</si>
  <si>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</si>
  <si>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</si>
  <si>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</si>
  <si>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</si>
  <si>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</si>
  <si>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</si>
  <si>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</si>
  <si>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</si>
  <si>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</si>
  <si>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</si>
  <si>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</si>
  <si>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</si>
  <si>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</si>
  <si>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</si>
  <si>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</si>
  <si>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</si>
  <si>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</si>
  <si>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</si>
  <si>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</si>
  <si>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</si>
  <si>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</si>
  <si>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</si>
  <si>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</si>
  <si>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</si>
  <si>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</si>
  <si>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</si>
  <si>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</si>
  <si>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</si>
  <si>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</si>
  <si>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</si>
  <si>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</si>
  <si>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</si>
  <si>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</si>
  <si>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</si>
  <si>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</si>
  <si>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</si>
  <si>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</si>
  <si>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</si>
  <si>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</si>
  <si>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</si>
  <si>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</si>
  <si>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</si>
  <si>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</si>
  <si>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</si>
  <si>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</si>
  <si>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</si>
  <si>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</si>
  <si>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</si>
  <si>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</si>
  <si>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</si>
  <si>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</si>
  <si>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</si>
  <si>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</si>
  <si>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</si>
  <si>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</si>
  <si>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</si>
  <si>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</si>
  <si>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</si>
  <si>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</si>
  <si>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</si>
  <si>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</si>
  <si>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</si>
  <si>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</si>
  <si>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</si>
  <si>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</si>
  <si>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</si>
  <si>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</si>
  <si>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</si>
  <si>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</si>
  <si>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</si>
  <si>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</si>
  <si>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</si>
  <si>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</si>
  <si>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</si>
  <si>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</si>
  <si>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</si>
  <si>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</si>
  <si>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</si>
  <si>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</si>
  <si>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</si>
  <si>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</si>
  <si>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</si>
  <si>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</si>
  <si>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</si>
  <si>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</si>
  <si>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</si>
  <si>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</si>
  <si>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</si>
  <si>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</si>
  <si>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</si>
  <si>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</si>
  <si>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</si>
  <si>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</si>
  <si>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</si>
  <si>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</si>
  <si>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</si>
  <si>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</si>
  <si>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</si>
  <si>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</si>
  <si>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</si>
  <si>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</si>
  <si>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</si>
  <si>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</si>
  <si>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</si>
  <si>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</si>
  <si>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</si>
  <si>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</si>
  <si>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</si>
  <si>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</si>
  <si>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</si>
  <si>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</si>
  <si>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</si>
  <si>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</si>
  <si>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</si>
  <si>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</si>
  <si>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</si>
  <si>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</si>
  <si>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</si>
  <si>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</si>
  <si>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</si>
  <si>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</si>
  <si>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</si>
  <si>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</si>
  <si>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</si>
  <si>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</si>
  <si>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</si>
  <si>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</si>
  <si>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</si>
  <si>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</si>
  <si>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</si>
  <si>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</si>
  <si>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</si>
  <si>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</si>
  <si>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</si>
  <si>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</si>
  <si>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</si>
  <si>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</si>
  <si>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</si>
  <si>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</si>
  <si>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</si>
  <si>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</si>
  <si>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</si>
  <si>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</si>
  <si>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</si>
  <si>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</si>
  <si>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</si>
  <si>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</si>
  <si>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</si>
  <si>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</si>
  <si>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</si>
  <si>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</si>
  <si>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</si>
  <si>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</si>
  <si>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</si>
  <si>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</si>
  <si>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</si>
  <si>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</si>
  <si>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</si>
  <si>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</si>
  <si>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</si>
  <si>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</si>
  <si>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</si>
  <si>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</si>
  <si>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</si>
  <si>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</si>
  <si>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</si>
  <si>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</si>
  <si>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</si>
  <si>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</si>
  <si>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</si>
  <si>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</si>
  <si>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</si>
  <si>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</si>
  <si>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</si>
  <si>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</si>
  <si>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</si>
  <si>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</si>
  <si>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</si>
  <si>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</si>
  <si>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</si>
  <si>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</si>
  <si>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</si>
  <si>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</si>
  <si>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</si>
  <si>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</si>
  <si>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</si>
  <si>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</si>
  <si>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</si>
  <si>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</si>
  <si>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</si>
  <si>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</si>
  <si>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</si>
  <si>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</si>
  <si>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</si>
  <si>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</si>
  <si>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</si>
  <si>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</si>
  <si>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</si>
  <si>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</si>
  <si>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</si>
  <si>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</si>
  <si>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</si>
  <si>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</si>
  <si>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</si>
  <si>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</si>
  <si>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</si>
  <si>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</si>
  <si>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</si>
  <si>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</si>
  <si>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</si>
  <si>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</si>
  <si>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</si>
  <si>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</si>
  <si>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</si>
  <si>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</si>
  <si>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</si>
  <si>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</si>
  <si>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</si>
  <si>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</si>
  <si>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</si>
  <si>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</si>
  <si>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</si>
  <si>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</si>
  <si>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</si>
  <si>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</si>
  <si>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</si>
  <si>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</si>
  <si>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</si>
  <si>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</si>
  <si>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</si>
  <si>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</si>
  <si>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</si>
  <si>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</si>
  <si>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</si>
  <si>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</si>
  <si>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</si>
  <si>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</si>
  <si>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</si>
  <si>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</si>
  <si>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</si>
  <si>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</si>
  <si>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</si>
  <si>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</si>
  <si>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</si>
  <si>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</si>
  <si>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</si>
  <si>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</si>
  <si>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</si>
  <si>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</si>
  <si>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</si>
  <si>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</si>
  <si>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</si>
  <si>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</si>
  <si>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</si>
  <si>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</si>
  <si>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</si>
  <si>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</si>
  <si>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</si>
  <si>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</si>
  <si>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</si>
  <si>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</si>
  <si>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</si>
  <si>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</si>
  <si>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</si>
  <si>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</si>
  <si>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</si>
  <si>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</si>
  <si>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</si>
  <si>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</si>
  <si>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</si>
  <si>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</si>
  <si>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</si>
  <si>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</si>
  <si>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</si>
  <si>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</si>
  <si>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</si>
  <si>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</si>
  <si>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</si>
  <si>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</si>
  <si>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</si>
  <si>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</si>
  <si>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</si>
  <si>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</si>
  <si>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</si>
  <si>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</si>
  <si>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</si>
  <si>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</si>
  <si>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</si>
  <si>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</si>
  <si>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</si>
  <si>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</si>
  <si>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</si>
  <si>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</si>
  <si>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</si>
  <si>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</si>
  <si>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</si>
  <si>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</si>
  <si>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</si>
  <si>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</si>
  <si>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</si>
  <si>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</si>
  <si>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</si>
  <si>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</si>
  <si>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</si>
  <si>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</si>
  <si>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</si>
  <si>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</si>
  <si>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</si>
  <si>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</si>
  <si>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</si>
  <si>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</si>
  <si>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</si>
  <si>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</si>
  <si>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</si>
  <si>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</si>
  <si>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</si>
  <si>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</si>
  <si>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</si>
  <si>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</si>
  <si>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</si>
  <si>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</si>
  <si>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</si>
  <si>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</si>
  <si>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</si>
  <si>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</si>
  <si>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</si>
  <si>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</si>
  <si>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</si>
  <si>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</si>
  <si>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</si>
  <si>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</si>
  <si>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</si>
  <si>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</si>
  <si>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</si>
  <si>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</si>
  <si>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</si>
  <si>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</si>
  <si>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</si>
  <si>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</si>
  <si>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</si>
  <si>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</si>
  <si>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</si>
  <si>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</si>
  <si>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</si>
  <si>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</si>
  <si>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</si>
  <si>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</si>
  <si>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</si>
  <si>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</si>
  <si>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</si>
  <si>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</si>
  <si>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</si>
  <si>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</si>
  <si>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</si>
  <si>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</si>
  <si>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</si>
  <si>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</si>
  <si>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</si>
  <si>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</si>
  <si>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</si>
  <si>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</si>
  <si>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</si>
  <si>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</si>
  <si>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</si>
  <si>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</si>
  <si>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</si>
  <si>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</si>
  <si>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</si>
  <si>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</si>
  <si>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</si>
  <si>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</si>
  <si>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</si>
  <si>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</si>
  <si>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</si>
  <si>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</si>
  <si>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</si>
  <si>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</si>
  <si>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</si>
  <si>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</si>
  <si>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</si>
  <si>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</si>
  <si>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</si>
  <si>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</si>
  <si>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</si>
  <si>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</si>
  <si>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</si>
  <si>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</si>
  <si>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</si>
  <si>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</si>
  <si>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</si>
  <si>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</si>
  <si>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</si>
  <si>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</si>
  <si>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</si>
  <si>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</si>
  <si>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</si>
  <si>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</si>
  <si>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</si>
  <si>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</si>
  <si>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</si>
  <si>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</si>
  <si>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</si>
  <si>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</si>
  <si>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</si>
  <si>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</si>
  <si>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</si>
  <si>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</si>
  <si>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</si>
  <si>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</si>
  <si>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</si>
  <si>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</si>
  <si>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</si>
  <si>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</si>
  <si>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</si>
  <si>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</si>
  <si>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</si>
  <si>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</si>
  <si>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</si>
  <si>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</si>
  <si>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</si>
  <si>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</si>
  <si>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</si>
  <si>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</si>
  <si>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</si>
  <si>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</si>
  <si>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</si>
  <si>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</si>
  <si>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</si>
  <si>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</si>
  <si>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</si>
  <si>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</si>
  <si>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</si>
  <si>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</si>
  <si>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</si>
  <si>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</si>
  <si>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</si>
  <si>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</si>
  <si>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</si>
  <si>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</si>
  <si>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</si>
  <si>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</si>
  <si>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</si>
  <si>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</si>
  <si>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</si>
  <si>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</si>
  <si>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</si>
  <si>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</si>
  <si>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</si>
  <si>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</si>
  <si>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</si>
  <si>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</si>
  <si>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</si>
  <si>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</si>
  <si>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</si>
  <si>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</si>
  <si>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</si>
  <si>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</si>
  <si>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</si>
  <si>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</si>
  <si>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</si>
  <si>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</si>
  <si>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</si>
  <si>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</si>
  <si>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</si>
  <si>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</si>
  <si>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</si>
  <si>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</si>
  <si>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</si>
  <si>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</si>
  <si>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</si>
  <si>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</si>
  <si>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</si>
  <si>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</si>
  <si>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</si>
  <si>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</si>
  <si>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</si>
  <si>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</si>
  <si>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</si>
  <si>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</si>
  <si>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</si>
  <si>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</si>
  <si>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</si>
  <si>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</si>
  <si>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</si>
  <si>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</si>
  <si>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</si>
  <si>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</si>
  <si>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</si>
  <si>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</si>
  <si>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</si>
  <si>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</si>
  <si>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</si>
  <si>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</si>
  <si>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</si>
  <si>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</si>
  <si>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</si>
  <si>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</si>
  <si>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</si>
  <si>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</si>
  <si>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</si>
  <si>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</si>
  <si>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</si>
  <si>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</si>
  <si>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</si>
  <si>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</si>
  <si>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</si>
  <si>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</si>
  <si>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</si>
  <si>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</si>
  <si>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</si>
  <si>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</si>
  <si>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</si>
  <si>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</si>
  <si>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</si>
  <si>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</si>
  <si>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</si>
  <si>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</si>
  <si>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</si>
  <si>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</si>
  <si>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</si>
  <si>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</si>
  <si>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</si>
  <si>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</si>
  <si>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</si>
  <si>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</si>
  <si>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</si>
  <si>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</si>
  <si>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</si>
  <si>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</si>
  <si>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</si>
  <si>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</si>
  <si>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</si>
  <si>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</si>
  <si>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</si>
  <si>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</si>
  <si>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</si>
  <si>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</si>
  <si>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</si>
  <si>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</si>
  <si>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</si>
  <si>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</si>
  <si>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</si>
  <si>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</si>
  <si>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</si>
  <si>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</si>
  <si>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</si>
  <si>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</si>
  <si>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</si>
  <si>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</si>
  <si>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</si>
  <si>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</si>
  <si>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</si>
  <si>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</si>
  <si>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</si>
  <si>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</si>
  <si>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</si>
  <si>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</si>
  <si>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</si>
  <si>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</si>
  <si>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</si>
  <si>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</si>
  <si>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</si>
  <si>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</si>
  <si>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</si>
  <si>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</si>
  <si>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</si>
  <si>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</si>
  <si>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</si>
  <si>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</si>
  <si>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</si>
  <si>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</si>
  <si>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</si>
  <si>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</si>
  <si>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</si>
  <si>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</si>
  <si>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</si>
  <si>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</si>
  <si>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</si>
  <si>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</si>
  <si>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</si>
  <si>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</si>
  <si>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</si>
  <si>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</si>
  <si>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</si>
  <si>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</si>
  <si>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</si>
  <si>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</si>
  <si>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</si>
  <si>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</si>
  <si>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</si>
  <si>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</si>
  <si>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</si>
  <si>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</si>
  <si>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</si>
  <si>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</si>
  <si>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</si>
  <si>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</si>
  <si>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</si>
  <si>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</si>
  <si>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</si>
  <si>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</si>
  <si>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</si>
  <si>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</si>
  <si>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</si>
  <si>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</si>
  <si>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</si>
  <si>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</si>
  <si>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</si>
  <si>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</si>
  <si>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</si>
  <si>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</si>
  <si>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</si>
  <si>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</si>
  <si>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</si>
  <si>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</si>
  <si>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</si>
  <si>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</si>
  <si>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</si>
  <si>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</si>
  <si>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</si>
  <si>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</si>
  <si>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</si>
  <si>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</si>
  <si>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</si>
  <si>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</si>
  <si>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</si>
  <si>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</si>
  <si>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</si>
  <si>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</si>
  <si>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</si>
  <si>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</si>
  <si>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</si>
  <si>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</si>
  <si>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</si>
  <si>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</si>
  <si>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</si>
  <si>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</si>
  <si>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</si>
  <si>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</si>
  <si>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</si>
  <si>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</si>
  <si>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</si>
  <si>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</si>
  <si>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</si>
  <si>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</si>
  <si>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</si>
  <si>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</si>
  <si>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</si>
  <si>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</si>
  <si>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</si>
  <si>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</si>
  <si>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</si>
  <si>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</si>
  <si>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</si>
  <si>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</si>
  <si>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</si>
  <si>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</si>
  <si>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</si>
  <si>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</si>
  <si>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</si>
  <si>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</si>
  <si>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</si>
  <si>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</si>
  <si>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</si>
  <si>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</si>
  <si>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</si>
  <si>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</si>
  <si>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</si>
  <si>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</si>
  <si>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</si>
  <si>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</si>
  <si>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</si>
  <si>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</si>
  <si>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</si>
  <si>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</si>
  <si>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</si>
  <si>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</si>
  <si>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</si>
  <si>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</si>
  <si>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</si>
  <si>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</si>
  <si>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</si>
  <si>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</si>
  <si>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</si>
  <si>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</si>
  <si>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</si>
  <si>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</si>
  <si>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</si>
  <si>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</si>
  <si>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</si>
  <si>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</si>
  <si>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</si>
  <si>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</si>
  <si>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</si>
  <si>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</si>
  <si>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</si>
  <si>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</si>
  <si>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</si>
  <si>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</si>
  <si>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</si>
  <si>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</si>
  <si>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</si>
  <si>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</si>
  <si>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</si>
  <si>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</si>
  <si>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</si>
  <si>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</si>
  <si>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</si>
  <si>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</si>
  <si>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</si>
  <si>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</si>
  <si>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</si>
  <si>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</si>
  <si>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</si>
  <si>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</si>
  <si>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</si>
  <si>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</si>
  <si>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</si>
  <si>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</si>
  <si>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</si>
  <si>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</si>
  <si>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</si>
  <si>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</si>
  <si>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</si>
  <si>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</si>
  <si>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</si>
  <si>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</si>
  <si>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</si>
  <si>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</si>
  <si>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</si>
  <si>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</si>
  <si>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</si>
  <si>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</si>
  <si>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</si>
  <si>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</si>
  <si>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</si>
  <si>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</si>
  <si>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</si>
  <si>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</si>
  <si>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</si>
  <si>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</si>
  <si>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</si>
  <si>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</si>
  <si>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</si>
  <si>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</si>
  <si>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</si>
  <si>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</si>
  <si>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</si>
  <si>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</si>
  <si>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</si>
  <si>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</si>
  <si>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</si>
  <si>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</si>
  <si>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</si>
  <si>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</si>
  <si>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</si>
  <si>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</si>
  <si>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</si>
  <si>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</si>
  <si>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</si>
  <si>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</si>
  <si>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</si>
  <si>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</si>
  <si>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</si>
  <si>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</si>
  <si>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</si>
  <si>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</si>
  <si>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</si>
  <si>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</si>
  <si>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</si>
  <si>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</si>
  <si>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</si>
  <si>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</si>
  <si>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</si>
  <si>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</si>
  <si>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</si>
  <si>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</si>
  <si>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</si>
  <si>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</si>
  <si>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</si>
  <si>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</si>
  <si>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</si>
  <si>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</si>
  <si>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</si>
  <si>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</si>
  <si>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</si>
  <si>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</si>
  <si>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</si>
  <si>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</si>
  <si>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</si>
  <si>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</si>
  <si>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</si>
  <si>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</si>
  <si>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</si>
  <si>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</si>
  <si>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</si>
  <si>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</si>
  <si>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</si>
  <si>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</si>
  <si>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</si>
  <si>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</si>
  <si>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</si>
  <si>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</si>
  <si>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</si>
  <si>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</si>
  <si>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</si>
  <si>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</si>
  <si>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</si>
  <si>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</si>
  <si>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</si>
  <si>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</si>
  <si>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</si>
  <si>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</si>
  <si>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</si>
  <si>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</si>
  <si>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</si>
  <si>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</si>
  <si>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</si>
  <si>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</si>
  <si>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</si>
  <si>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</si>
  <si>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</si>
  <si>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</si>
  <si>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</si>
  <si>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</si>
  <si>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</si>
  <si>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</si>
  <si>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</si>
  <si>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</si>
  <si>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</si>
  <si>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</si>
  <si>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</si>
  <si>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</si>
  <si>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</si>
  <si>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</si>
  <si>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</si>
  <si>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</si>
  <si>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</si>
  <si>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</si>
  <si>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</si>
  <si>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</si>
  <si>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</si>
  <si>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</si>
  <si>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</si>
  <si>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</si>
  <si>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</si>
  <si>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</si>
  <si>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</si>
  <si>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</si>
  <si>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</si>
  <si>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</si>
  <si>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</si>
  <si>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</si>
  <si>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</si>
  <si>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</si>
  <si>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</si>
  <si>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</si>
  <si>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</si>
  <si>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</si>
  <si>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</si>
  <si>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</si>
  <si>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</si>
  <si>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</si>
  <si>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</si>
  <si>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</si>
  <si>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</si>
  <si>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</si>
  <si>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</si>
  <si>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</si>
  <si>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</si>
  <si>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</si>
  <si>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</si>
  <si>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</si>
  <si>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</si>
  <si>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</si>
  <si>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</si>
  <si>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</si>
  <si>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</si>
  <si>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</si>
  <si>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</si>
  <si>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</si>
  <si>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</si>
  <si>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</si>
  <si>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</si>
  <si>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</si>
  <si>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</si>
  <si>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</si>
  <si>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</si>
  <si>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</si>
  <si>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</si>
  <si>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</si>
  <si>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</si>
  <si>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</si>
  <si>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</si>
  <si>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</si>
  <si>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</si>
  <si>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</si>
  <si>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</si>
  <si>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</si>
  <si>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</si>
  <si>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</si>
  <si>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</si>
  <si>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</si>
  <si>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</si>
  <si>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</si>
  <si>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</si>
  <si>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</si>
  <si>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</si>
  <si>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</si>
  <si>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</si>
  <si>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</si>
  <si>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</si>
  <si>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</si>
  <si>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</si>
  <si>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</si>
  <si>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</si>
  <si>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</si>
  <si>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</si>
  <si>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</si>
  <si>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</si>
  <si>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</si>
  <si>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</si>
  <si>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</si>
  <si>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</si>
  <si>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</si>
  <si>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</si>
  <si>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</si>
  <si>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</si>
  <si>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</si>
  <si>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</si>
  <si>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</si>
  <si>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</si>
  <si>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</si>
  <si>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</si>
  <si>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</si>
  <si>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</si>
  <si>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</si>
  <si>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</si>
  <si>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</si>
  <si>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</si>
  <si>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</si>
  <si>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</si>
  <si>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</si>
  <si>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</si>
  <si>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</si>
  <si>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</si>
  <si>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</si>
  <si>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</si>
  <si>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</si>
  <si>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</si>
  <si>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</si>
  <si>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</si>
  <si>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</si>
  <si>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</si>
  <si>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</si>
  <si>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</si>
  <si>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</si>
  <si>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</si>
  <si>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</si>
  <si>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</si>
  <si>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</si>
  <si>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</si>
  <si>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</si>
  <si>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</si>
  <si>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</si>
  <si>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</si>
  <si>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</si>
  <si>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</si>
  <si>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</si>
  <si>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</si>
  <si>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</si>
  <si>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</si>
  <si>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</si>
  <si>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</si>
  <si>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</si>
  <si>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</si>
  <si>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</si>
  <si>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</si>
  <si>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</si>
  <si>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</si>
  <si>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</si>
  <si>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</si>
  <si>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</si>
  <si>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</si>
  <si>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</si>
  <si>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</si>
  <si>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</si>
  <si>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</si>
  <si>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</si>
  <si>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</si>
  <si>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</si>
  <si>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</si>
  <si>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</si>
  <si>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</si>
  <si>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</si>
  <si>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</si>
  <si>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</si>
  <si>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</si>
  <si>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</si>
  <si>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</si>
  <si>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</si>
  <si>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</si>
  <si>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</si>
  <si>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</si>
  <si>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</si>
  <si>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</si>
  <si>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</si>
  <si>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</si>
  <si>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</si>
  <si>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</si>
  <si>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</si>
  <si>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</si>
  <si>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</si>
  <si>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</si>
  <si>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</si>
  <si>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</si>
  <si>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</si>
  <si>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</si>
  <si>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</si>
  <si>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</si>
  <si>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</si>
  <si>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</si>
  <si>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</si>
  <si>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</si>
  <si>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</si>
  <si>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</si>
  <si>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</si>
  <si>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</si>
  <si>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</si>
  <si>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</si>
  <si>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</si>
  <si>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</si>
  <si>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</si>
  <si>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</si>
  <si>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</si>
  <si>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</si>
  <si>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</si>
  <si>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</si>
  <si>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</si>
  <si>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</si>
  <si>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</si>
  <si>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</si>
  <si>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</si>
  <si>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</si>
  <si>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</si>
  <si>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</si>
  <si>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</si>
  <si>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</si>
  <si>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</si>
  <si>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</si>
  <si>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</si>
  <si>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</si>
  <si>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</si>
  <si>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</si>
  <si>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</si>
  <si>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</si>
  <si>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</si>
  <si>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</si>
  <si>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</si>
  <si>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</si>
  <si>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</si>
  <si>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</si>
  <si>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</si>
  <si>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</si>
  <si>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</si>
  <si>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</si>
  <si>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</si>
  <si>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</si>
  <si>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</si>
  <si>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</si>
  <si>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</si>
  <si>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</si>
  <si>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</si>
  <si>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</si>
  <si>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</si>
  <si>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</si>
  <si>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</si>
  <si>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</si>
  <si>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</si>
  <si>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</si>
  <si>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</si>
  <si>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</si>
  <si>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</si>
  <si>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</si>
  <si>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</si>
  <si>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</si>
  <si>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</si>
  <si>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</si>
  <si>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</si>
  <si>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</si>
  <si>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</si>
  <si>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</si>
  <si>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</si>
  <si>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</si>
  <si>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</si>
  <si>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</si>
  <si>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</si>
  <si>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</si>
  <si>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</si>
  <si>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</si>
  <si>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</si>
  <si>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</si>
  <si>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</si>
  <si>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</si>
  <si>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</si>
  <si>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</si>
  <si>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</si>
  <si>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</si>
  <si>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</si>
  <si>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</si>
  <si>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</si>
  <si>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</si>
  <si>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</si>
  <si>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</si>
  <si>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</si>
  <si>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</si>
  <si>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</si>
  <si>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</si>
  <si>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</si>
  <si>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</si>
  <si>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</si>
  <si>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</si>
  <si>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</si>
  <si>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</si>
  <si>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</si>
  <si>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</si>
  <si>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</si>
  <si>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</si>
  <si>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</si>
  <si>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</si>
  <si>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</si>
  <si>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</si>
  <si>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</si>
  <si>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</si>
  <si>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</si>
  <si>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</si>
  <si>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</si>
  <si>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</si>
  <si>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</si>
  <si>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</si>
  <si>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</si>
  <si>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</si>
  <si>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</si>
  <si>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</si>
  <si>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</si>
  <si>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</si>
  <si>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</si>
  <si>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</si>
  <si>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</si>
  <si>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</si>
  <si>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</si>
  <si>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</si>
  <si>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</si>
  <si>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</si>
  <si>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</si>
  <si>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</si>
  <si>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</si>
  <si>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</si>
  <si>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</si>
  <si>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</si>
  <si>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</si>
  <si>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</si>
  <si>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</si>
  <si>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</si>
  <si>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</si>
  <si>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</si>
  <si>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</si>
  <si>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</si>
  <si>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</si>
  <si>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</si>
  <si>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</si>
  <si>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</si>
  <si>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</si>
  <si>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</si>
  <si>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</si>
  <si>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</si>
  <si>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</si>
  <si>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</si>
  <si>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</si>
  <si>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</si>
  <si>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</si>
  <si>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</si>
  <si>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</si>
  <si>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</si>
  <si>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</si>
  <si>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</si>
  <si>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</si>
  <si>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</si>
  <si>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</si>
  <si>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</si>
  <si>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</si>
  <si>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</si>
  <si>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</si>
  <si>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</si>
  <si>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</si>
  <si>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</si>
  <si>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</si>
  <si>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</si>
  <si>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</si>
  <si>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</si>
  <si>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</si>
  <si>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</si>
  <si>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</si>
  <si>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</si>
  <si>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</si>
  <si>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</si>
  <si>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</si>
  <si>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</si>
  <si>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</si>
  <si>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</si>
  <si>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</si>
  <si>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</si>
  <si>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</si>
  <si>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</si>
  <si>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</si>
  <si>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</si>
  <si>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</si>
  <si>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</si>
  <si>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</si>
  <si>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</si>
  <si>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</si>
  <si>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</si>
  <si>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</si>
  <si>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</si>
  <si>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</si>
  <si>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</si>
  <si>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</si>
  <si>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</si>
  <si>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</si>
  <si>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</si>
  <si>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</si>
  <si>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</si>
  <si>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</si>
  <si>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</si>
  <si>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</si>
  <si>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</si>
  <si>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</si>
  <si>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</si>
  <si>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</si>
  <si>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</si>
  <si>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</si>
  <si>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</si>
  <si>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</si>
  <si>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</si>
  <si>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</si>
  <si>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</si>
  <si>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</si>
  <si>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</si>
  <si>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</si>
  <si>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</si>
  <si>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</si>
  <si>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</si>
  <si>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</si>
  <si>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</si>
  <si>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</si>
  <si>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</si>
  <si>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</si>
  <si>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</si>
  <si>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</si>
  <si>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</si>
  <si>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</si>
  <si>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</si>
  <si>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</si>
  <si>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</si>
  <si>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</si>
  <si>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</si>
  <si>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</si>
  <si>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</si>
  <si>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</si>
  <si>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</si>
  <si>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</si>
  <si>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</si>
  <si>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</si>
  <si>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</si>
  <si>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</si>
  <si>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</si>
  <si>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</si>
  <si>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</si>
  <si>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</si>
  <si>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</si>
  <si>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</si>
  <si>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</si>
  <si>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</si>
  <si>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</si>
  <si>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</si>
  <si>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</si>
  <si>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</si>
  <si>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</si>
  <si>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</si>
  <si>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</si>
  <si>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</si>
  <si>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</si>
  <si>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</si>
  <si>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</si>
  <si>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</si>
  <si>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</si>
  <si>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</si>
  <si>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</si>
  <si>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</si>
  <si>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</si>
  <si>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</si>
  <si>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</si>
  <si>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</si>
  <si>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</si>
  <si>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</si>
  <si>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</si>
  <si>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</si>
  <si>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</si>
  <si>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</si>
  <si>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</si>
  <si>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</si>
  <si>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</si>
  <si>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</si>
  <si>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</si>
  <si>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</si>
  <si>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</si>
  <si>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</si>
  <si>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</si>
  <si>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</si>
  <si>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</si>
  <si>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</si>
  <si>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</si>
  <si>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</si>
  <si>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</si>
  <si>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</si>
  <si>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</si>
  <si>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</si>
  <si>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</si>
  <si>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</si>
  <si>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</si>
  <si>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</si>
  <si>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</si>
  <si>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</si>
  <si>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</si>
  <si>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</si>
  <si>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</si>
  <si>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</si>
  <si>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</si>
  <si>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</si>
  <si>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</si>
  <si>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</si>
  <si>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</si>
  <si>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</si>
  <si>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</si>
  <si>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</si>
  <si>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</si>
  <si>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</si>
  <si>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</si>
  <si>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</si>
  <si>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</si>
  <si>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</si>
  <si>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</si>
  <si>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</si>
  <si>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</si>
  <si>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</si>
  <si>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</si>
  <si>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</si>
  <si>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</si>
  <si>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</si>
  <si>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</si>
  <si>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</si>
  <si>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</si>
  <si>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</si>
  <si>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</si>
  <si>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</si>
  <si>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</si>
  <si>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</si>
  <si>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</si>
  <si>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</si>
  <si>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</si>
  <si>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</si>
  <si>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</si>
  <si>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</si>
  <si>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</si>
  <si>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</si>
  <si>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</si>
  <si>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</si>
  <si>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</si>
  <si>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</si>
  <si>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</si>
  <si>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</si>
  <si>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</si>
  <si>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</si>
  <si>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</si>
  <si>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</si>
  <si>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</si>
  <si>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</si>
  <si>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</si>
  <si>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</si>
  <si>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</si>
  <si>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</si>
  <si>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</si>
  <si>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</si>
  <si>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</si>
  <si>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</si>
  <si>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</si>
  <si>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</si>
  <si>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</si>
  <si>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</si>
  <si>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</si>
  <si>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</si>
  <si>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</si>
  <si>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</si>
  <si>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</si>
  <si>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</si>
  <si>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</si>
  <si>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</si>
  <si>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</si>
  <si>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</si>
  <si>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</si>
  <si>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</si>
  <si>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</si>
  <si>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</si>
  <si>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</si>
  <si>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</si>
  <si>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</si>
  <si>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</si>
  <si>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</si>
  <si>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</si>
  <si>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</si>
  <si>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</si>
  <si>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</si>
  <si>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</si>
  <si>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</si>
  <si>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</si>
  <si>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</si>
  <si>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</si>
  <si>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</si>
  <si>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</si>
  <si>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</si>
  <si>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</si>
  <si>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</si>
  <si>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</si>
  <si>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</si>
  <si>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</si>
  <si>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</si>
  <si>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</si>
  <si>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</si>
  <si>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</si>
  <si>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</si>
  <si>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</si>
  <si>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</si>
  <si>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</si>
  <si>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</si>
  <si>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</si>
  <si>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</si>
  <si>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</si>
  <si>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</si>
  <si>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</si>
  <si>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</si>
  <si>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</si>
  <si>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</si>
  <si>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</si>
  <si>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</si>
  <si>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</si>
  <si>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</si>
  <si>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</si>
  <si>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</si>
  <si>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</si>
  <si>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</si>
  <si>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</si>
  <si>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</si>
  <si>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</si>
  <si>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</si>
  <si>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</si>
  <si>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</si>
  <si>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</si>
  <si>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</si>
  <si>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</si>
  <si>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</si>
  <si>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</si>
  <si>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</si>
  <si>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</si>
  <si>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</si>
  <si>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</si>
  <si>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</si>
  <si>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</si>
  <si>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</si>
  <si>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</si>
  <si>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</si>
  <si>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</si>
  <si>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</si>
  <si>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</si>
  <si>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</si>
  <si>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</si>
  <si>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</si>
  <si>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</si>
  <si>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</si>
  <si>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</si>
  <si>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</si>
  <si>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</si>
  <si>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</si>
  <si>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</si>
  <si>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</si>
  <si>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</si>
  <si>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</si>
  <si>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</si>
  <si>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</si>
  <si>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</si>
  <si>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</si>
  <si>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</si>
  <si>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</si>
  <si>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</si>
  <si>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</si>
  <si>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</si>
  <si>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</si>
  <si>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</si>
  <si>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</si>
  <si>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</si>
  <si>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</si>
  <si>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</si>
  <si>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</si>
  <si>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</si>
  <si>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</si>
  <si>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</si>
  <si>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</si>
  <si>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</si>
  <si>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</si>
  <si>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</si>
  <si>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</si>
  <si>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</si>
  <si>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</si>
  <si>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</si>
  <si>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</si>
  <si>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</si>
  <si>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</si>
  <si>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</si>
  <si>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</si>
  <si>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</si>
  <si>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</si>
  <si>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</si>
  <si>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</si>
  <si>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</si>
  <si>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</si>
  <si>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</si>
  <si>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</si>
  <si>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</si>
  <si>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</si>
  <si>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</si>
  <si>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</si>
  <si>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</si>
  <si>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</si>
  <si>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</si>
  <si>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</si>
  <si>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</si>
  <si>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</si>
  <si>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</si>
  <si>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</si>
  <si>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</si>
  <si>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</si>
  <si>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</si>
  <si>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</si>
  <si>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</si>
  <si>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</si>
  <si>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</si>
  <si>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</si>
  <si>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</si>
  <si>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</si>
  <si>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</si>
  <si>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</si>
  <si>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</si>
  <si>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</si>
  <si>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</si>
  <si>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</si>
  <si>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</si>
  <si>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</si>
  <si>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</si>
  <si>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</si>
  <si>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</si>
  <si>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</si>
  <si>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</si>
  <si>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</si>
  <si>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</si>
  <si>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</si>
  <si>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</si>
  <si>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</si>
  <si>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</si>
  <si>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</si>
  <si>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</si>
  <si>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</si>
  <si>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</si>
  <si>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</si>
  <si>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</si>
  <si>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</si>
  <si>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</si>
  <si>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</si>
  <si>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</si>
  <si>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</si>
  <si>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</si>
  <si>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</si>
  <si>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</si>
  <si>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</si>
  <si>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</si>
  <si>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</si>
  <si>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</si>
  <si>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</si>
  <si>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</si>
  <si>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</si>
  <si>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</si>
  <si>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</si>
  <si>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</si>
  <si>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</si>
  <si>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</si>
  <si>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</si>
  <si>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</si>
  <si>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</si>
  <si>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</si>
  <si>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</si>
  <si>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</si>
  <si>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</si>
  <si>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</si>
  <si>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</si>
  <si>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</si>
  <si>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</si>
  <si>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</si>
  <si>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</si>
  <si>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</si>
  <si>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</si>
  <si>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</si>
  <si>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</si>
  <si>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</si>
  <si>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</si>
  <si>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</si>
  <si>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</si>
  <si>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</si>
  <si>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</si>
  <si>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</si>
  <si>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</si>
  <si>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</si>
  <si>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</si>
  <si>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</si>
  <si>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</si>
  <si>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</si>
  <si>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</si>
  <si>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</si>
  <si>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</si>
  <si>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</si>
  <si>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</si>
  <si>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</si>
  <si>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</si>
  <si>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</si>
  <si>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</si>
  <si>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</si>
  <si>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</si>
  <si>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</si>
  <si>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</si>
  <si>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</si>
  <si>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</si>
  <si>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</si>
  <si>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</si>
  <si>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</si>
  <si>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</si>
  <si>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</si>
  <si>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</si>
  <si>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</si>
  <si>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</si>
  <si>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</si>
  <si>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</si>
  <si>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</si>
  <si>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</si>
  <si>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</si>
  <si>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</si>
  <si>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</si>
  <si>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</si>
  <si>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</si>
  <si>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</si>
  <si>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</si>
  <si>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</si>
  <si>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</si>
  <si>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</si>
  <si>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</si>
  <si>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</si>
  <si>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</si>
  <si>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</si>
  <si>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</si>
  <si>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</si>
  <si>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</si>
  <si>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</si>
  <si>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</si>
  <si>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</si>
  <si>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</si>
  <si>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</si>
  <si>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</si>
  <si>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</si>
  <si>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</si>
  <si>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</si>
  <si>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</si>
  <si>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</si>
  <si>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</si>
  <si>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</si>
  <si>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</si>
  <si>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</si>
  <si>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</si>
  <si>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</si>
  <si>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</si>
  <si>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</si>
  <si>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</si>
  <si>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</si>
  <si>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</si>
  <si>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</si>
  <si>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</si>
  <si>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</si>
  <si>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</si>
  <si>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</si>
  <si>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</si>
  <si>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</si>
  <si>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</si>
  <si>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</si>
  <si>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</si>
  <si>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</si>
  <si>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</si>
  <si>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</si>
  <si>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</si>
  <si>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</si>
  <si>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</si>
  <si>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</si>
  <si>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</si>
  <si>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</si>
  <si>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</si>
  <si>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</si>
  <si>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</si>
  <si>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</si>
  <si>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</si>
  <si>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</si>
  <si>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</si>
  <si>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</si>
  <si>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</si>
  <si>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</si>
  <si>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</si>
  <si>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</si>
  <si>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</si>
  <si>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</si>
  <si>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</si>
  <si>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</si>
  <si>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</si>
  <si>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</si>
  <si>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</si>
  <si>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</si>
  <si>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</si>
  <si>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</si>
  <si>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</si>
  <si>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</si>
  <si>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</si>
  <si>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</si>
  <si>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</si>
  <si>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</si>
  <si>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</si>
  <si>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</si>
  <si>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</si>
  <si>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</si>
  <si>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</si>
  <si>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</si>
  <si>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</si>
  <si>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</si>
  <si>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</si>
  <si>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</si>
  <si>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</si>
  <si>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</si>
  <si>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</si>
  <si>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</si>
  <si>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</si>
  <si>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</si>
  <si>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</si>
  <si>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</si>
  <si>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</si>
  <si>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</si>
  <si>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</si>
  <si>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</si>
  <si>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</si>
  <si>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</si>
  <si>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</si>
  <si>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</si>
  <si>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</si>
  <si>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</si>
  <si>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</si>
  <si>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</si>
  <si>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</si>
  <si>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</si>
  <si>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</si>
  <si>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</si>
  <si>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</si>
  <si>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</si>
  <si>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</si>
  <si>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</si>
  <si>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</si>
  <si>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</si>
  <si>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</si>
  <si>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</si>
  <si>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</si>
  <si>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</si>
  <si>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</si>
  <si>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</si>
  <si>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</si>
  <si>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</si>
  <si>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</si>
  <si>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</si>
  <si>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</si>
  <si>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</si>
  <si>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</si>
  <si>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</si>
  <si>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</si>
  <si>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</si>
  <si>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</si>
  <si>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</si>
  <si>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</si>
  <si>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</si>
  <si>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</si>
  <si>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</si>
  <si>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</si>
  <si>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</si>
  <si>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</si>
  <si>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</si>
  <si>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</si>
  <si>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</si>
  <si>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</si>
  <si>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</si>
  <si>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</si>
  <si>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</si>
  <si>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</si>
  <si>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</si>
  <si>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</si>
  <si>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</si>
  <si>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</si>
  <si>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</si>
  <si>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</si>
  <si>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</si>
  <si>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</si>
  <si>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</si>
  <si>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</si>
  <si>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</si>
  <si>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</si>
  <si>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</si>
  <si>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</si>
  <si>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</si>
  <si>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</si>
  <si>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</si>
  <si>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</si>
  <si>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</si>
  <si>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</si>
  <si>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</si>
  <si>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</si>
  <si>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</si>
  <si>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</si>
  <si>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</si>
  <si>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</si>
  <si>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</si>
  <si>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</si>
  <si>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</si>
  <si>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</si>
  <si>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</si>
  <si>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</si>
  <si>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</si>
  <si>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</si>
  <si>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</si>
  <si>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</si>
  <si>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</si>
  <si>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</si>
  <si>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</si>
  <si>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</si>
  <si>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</si>
  <si>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</si>
  <si>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</si>
  <si>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</si>
  <si>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</si>
  <si>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</si>
  <si>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</si>
  <si>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</si>
  <si>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</si>
  <si>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</si>
  <si>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</si>
  <si>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</si>
  <si>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</si>
  <si>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</si>
  <si>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</si>
  <si>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</si>
  <si>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</si>
  <si>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</si>
  <si>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</si>
  <si>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</si>
  <si>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</si>
  <si>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</si>
  <si>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</si>
  <si>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</si>
  <si>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</si>
  <si>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</si>
  <si>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</si>
  <si>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</si>
  <si>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</si>
  <si>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</si>
  <si>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</si>
  <si>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</si>
  <si>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</si>
  <si>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</si>
  <si>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</si>
  <si>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</si>
  <si>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</si>
  <si>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</si>
  <si>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</si>
  <si>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</si>
  <si>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</si>
  <si>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</si>
  <si>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</si>
  <si>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</si>
  <si>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</si>
  <si>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</si>
  <si>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</si>
  <si>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</si>
  <si>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</si>
  <si>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</si>
  <si>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</si>
  <si>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</si>
  <si>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</si>
  <si>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</si>
  <si>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</si>
  <si>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</si>
  <si>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</si>
  <si>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</si>
  <si>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</si>
  <si>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</si>
  <si>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</si>
  <si>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</si>
  <si>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</si>
  <si>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</si>
  <si>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</si>
  <si>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</si>
  <si>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</si>
  <si>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</si>
  <si>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</si>
  <si>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</si>
  <si>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</si>
  <si>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</si>
  <si>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</si>
  <si>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</si>
  <si>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</si>
  <si>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</si>
  <si>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</si>
  <si>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</si>
  <si>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</si>
  <si>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</si>
  <si>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</si>
  <si>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</si>
  <si>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</si>
  <si>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</si>
  <si>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</si>
  <si>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</si>
  <si>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</si>
  <si>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</si>
  <si>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</si>
  <si>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</si>
  <si>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</si>
  <si>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</si>
  <si>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</si>
  <si>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</si>
  <si>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</si>
  <si>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</si>
  <si>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</si>
  <si>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</si>
  <si>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</si>
  <si>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</si>
  <si>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</si>
  <si>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</si>
  <si>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</si>
  <si>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</si>
  <si>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</si>
  <si>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</si>
  <si>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</si>
  <si>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</si>
  <si>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</si>
  <si>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</si>
  <si>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</si>
  <si>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</si>
  <si>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</si>
  <si>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</si>
  <si>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</si>
  <si>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</si>
  <si>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</si>
  <si>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</si>
  <si>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</si>
  <si>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</si>
  <si>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</si>
  <si>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</si>
  <si>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</si>
  <si>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</si>
  <si>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</si>
  <si>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</si>
  <si>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</si>
  <si>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</si>
  <si>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</si>
  <si>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</si>
  <si>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</si>
  <si>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</si>
  <si>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</si>
  <si>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</si>
  <si>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</si>
  <si>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</si>
  <si>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</si>
  <si>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</si>
  <si>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</si>
  <si>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</si>
  <si>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</si>
  <si>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</si>
  <si>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</si>
  <si>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</si>
  <si>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</si>
  <si>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</si>
  <si>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</si>
  <si>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</si>
  <si>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</si>
  <si>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</si>
  <si>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</si>
  <si>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</si>
  <si>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</si>
  <si>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</si>
  <si>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</si>
  <si>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</si>
  <si>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</si>
  <si>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</si>
  <si>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</si>
  <si>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</si>
  <si>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</si>
  <si>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</si>
  <si>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</si>
  <si>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</si>
  <si>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</si>
  <si>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</si>
  <si>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</si>
  <si>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</si>
  <si>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</si>
  <si>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</si>
  <si>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</si>
  <si>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</si>
  <si>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</si>
  <si>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</si>
  <si>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</si>
  <si>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</si>
  <si>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</si>
  <si>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</si>
  <si>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</si>
  <si>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</si>
  <si>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</si>
  <si>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</si>
  <si>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</si>
  <si>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</si>
  <si>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</si>
  <si>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</si>
  <si>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</si>
  <si>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</si>
  <si>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</si>
  <si>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</si>
  <si>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</si>
  <si>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</si>
  <si>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</si>
  <si>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</si>
  <si>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</si>
  <si>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</si>
  <si>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</si>
  <si>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</si>
  <si>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</si>
  <si>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</si>
  <si>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</si>
  <si>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</si>
  <si>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</si>
  <si>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</si>
  <si>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</si>
  <si>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</si>
  <si>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</si>
  <si>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</si>
  <si>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</si>
  <si>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</si>
  <si>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</si>
  <si>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</si>
  <si>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</si>
  <si>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</si>
  <si>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</si>
  <si>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</si>
  <si>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</si>
  <si>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</si>
  <si>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</si>
  <si>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</si>
  <si>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</si>
  <si>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</si>
  <si>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</si>
  <si>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</si>
  <si>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</si>
  <si>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</si>
  <si>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</si>
  <si>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</si>
  <si>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</si>
  <si>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</si>
  <si>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</si>
  <si>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</si>
  <si>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</si>
  <si>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</si>
  <si>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</si>
  <si>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</si>
  <si>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</si>
  <si>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</si>
  <si>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</si>
  <si>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</si>
  <si>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</si>
  <si>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</si>
  <si>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</si>
  <si>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</si>
  <si>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</si>
  <si>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</si>
  <si>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</si>
  <si>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</si>
  <si>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</si>
  <si>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</si>
  <si>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</si>
  <si>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</si>
  <si>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</si>
  <si>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</si>
  <si>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</si>
  <si>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</si>
  <si>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</si>
  <si>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</si>
  <si>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</si>
  <si>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</si>
  <si>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</si>
  <si>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</si>
  <si>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</si>
  <si>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</si>
  <si>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</si>
  <si>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</si>
  <si>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</si>
  <si>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</si>
  <si>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</si>
  <si>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</si>
  <si>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</si>
  <si>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</si>
  <si>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</si>
  <si>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</si>
  <si>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</si>
  <si>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</si>
  <si>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</si>
  <si>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</si>
  <si>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</si>
  <si>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</si>
  <si>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</si>
  <si>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</si>
  <si>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</si>
  <si>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</si>
  <si>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</si>
  <si>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</si>
  <si>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</si>
  <si>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</si>
  <si>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</si>
  <si>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</si>
  <si>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</si>
  <si>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</si>
  <si>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</si>
  <si>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</si>
  <si>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</si>
  <si>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</si>
  <si>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</si>
  <si>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</si>
  <si>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</si>
  <si>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</si>
  <si>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</si>
  <si>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</si>
  <si>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</si>
  <si>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</si>
  <si>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</si>
  <si>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</si>
  <si>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</si>
  <si>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</si>
  <si>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</si>
  <si>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</si>
  <si>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</si>
  <si>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</si>
  <si>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</si>
  <si>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</si>
  <si>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</si>
  <si>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</si>
  <si>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</si>
  <si>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</si>
  <si>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</si>
  <si>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</si>
  <si>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</si>
  <si>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</si>
  <si>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</si>
  <si>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</si>
  <si>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</si>
  <si>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</si>
  <si>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</si>
  <si>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</si>
  <si>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</si>
  <si>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</si>
  <si>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</si>
  <si>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</si>
  <si>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</si>
  <si>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</si>
  <si>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</si>
  <si>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</si>
  <si>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</si>
  <si>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</si>
  <si>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</si>
  <si>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</si>
  <si>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</si>
  <si>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</si>
  <si>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</si>
  <si>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</si>
  <si>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</si>
  <si>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</si>
  <si>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</si>
  <si>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</si>
  <si>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</si>
  <si>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</si>
  <si>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</si>
  <si>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</si>
  <si>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</si>
  <si>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</si>
  <si>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</si>
  <si>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</si>
  <si>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</si>
  <si>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</si>
  <si>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</si>
  <si>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</si>
  <si>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</si>
  <si>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</si>
  <si>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</si>
  <si>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</si>
  <si>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</si>
  <si>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</si>
  <si>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</si>
  <si>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</si>
  <si>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</si>
  <si>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</si>
  <si>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</si>
  <si>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</si>
  <si>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</si>
  <si>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</si>
  <si>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</si>
  <si>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</si>
  <si>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</si>
  <si>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</si>
  <si>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</si>
  <si>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</si>
  <si>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</si>
  <si>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</si>
  <si>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</si>
  <si>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</si>
  <si>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</si>
  <si>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</si>
  <si>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</si>
  <si>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</si>
  <si>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</si>
  <si>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</si>
  <si>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</si>
  <si>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</si>
  <si>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</si>
  <si>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</si>
  <si>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</si>
  <si>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</si>
  <si>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</si>
  <si>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</si>
  <si>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</si>
  <si>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</si>
  <si>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</si>
  <si>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</si>
  <si>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</si>
  <si>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</si>
  <si>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</si>
  <si>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</si>
  <si>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</si>
  <si>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</si>
  <si>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</si>
  <si>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</si>
  <si>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</si>
  <si>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</si>
  <si>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</si>
  <si>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</si>
  <si>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</si>
  <si>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</si>
  <si>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</si>
  <si>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</si>
  <si>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</si>
  <si>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</si>
  <si>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</si>
  <si>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</si>
  <si>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</si>
  <si>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</si>
  <si>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</si>
  <si>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</si>
  <si>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</si>
  <si>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</si>
  <si>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</si>
  <si>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</si>
  <si>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</si>
  <si>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</si>
  <si>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</si>
  <si>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</si>
  <si>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</si>
  <si>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</si>
  <si>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</si>
  <si>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</si>
  <si>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</si>
  <si>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</si>
  <si>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</si>
  <si>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</si>
  <si>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</si>
  <si>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</si>
  <si>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</si>
  <si>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</si>
  <si>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</si>
  <si>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</si>
  <si>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</si>
  <si>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</si>
  <si>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</si>
  <si>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</si>
  <si>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</si>
  <si>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</si>
  <si>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</si>
  <si>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</si>
  <si>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</si>
  <si>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</si>
  <si>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</si>
  <si>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</si>
  <si>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</si>
  <si>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</si>
  <si>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</si>
  <si>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</si>
  <si>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</si>
  <si>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</si>
  <si>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</si>
  <si>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</si>
  <si>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</si>
  <si>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</si>
  <si>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</si>
  <si>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</si>
  <si>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</si>
  <si>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</si>
  <si>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</si>
  <si>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</si>
  <si>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</si>
  <si>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</si>
  <si>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</si>
  <si>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</si>
  <si>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</si>
  <si>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</si>
  <si>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</si>
  <si>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</si>
  <si>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</si>
  <si>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</si>
  <si>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</si>
  <si>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</si>
  <si>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</si>
  <si>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</si>
  <si>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</si>
  <si>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</si>
  <si>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</si>
  <si>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</si>
  <si>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</si>
  <si>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</si>
  <si>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</si>
  <si>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</si>
  <si>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</si>
  <si>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</si>
  <si>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</si>
  <si>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</si>
  <si>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</si>
  <si>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</si>
  <si>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</si>
  <si>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</si>
  <si>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</si>
  <si>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</si>
  <si>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</si>
  <si>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</si>
  <si>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</si>
  <si>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</si>
  <si>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</si>
  <si>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</si>
  <si>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</si>
  <si>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</si>
  <si>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</si>
  <si>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</si>
  <si>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</si>
  <si>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</si>
  <si>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</si>
  <si>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</si>
  <si>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</si>
  <si>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</si>
  <si>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</si>
  <si>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</si>
  <si>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</si>
  <si>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</si>
  <si>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</si>
  <si>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</si>
  <si>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</si>
  <si>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</si>
  <si>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</si>
  <si>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</si>
  <si>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</si>
  <si>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</si>
  <si>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</si>
  <si>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</si>
  <si>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</si>
  <si>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</si>
  <si>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</si>
  <si>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</si>
  <si>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</si>
  <si>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</si>
  <si>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</si>
  <si>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</si>
  <si>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</si>
  <si>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</si>
  <si>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</si>
  <si>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</si>
  <si>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</si>
  <si>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</si>
  <si>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</si>
  <si>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</si>
  <si>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</si>
  <si>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</si>
  <si>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</si>
  <si>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</si>
  <si>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</si>
  <si>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</si>
  <si>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</si>
  <si>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</si>
  <si>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</si>
  <si>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</si>
  <si>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</si>
  <si>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</si>
  <si>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</si>
  <si>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</si>
  <si>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</si>
  <si>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</si>
  <si>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</si>
  <si>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</si>
  <si>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</si>
  <si>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</si>
  <si>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</si>
  <si>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</si>
  <si>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</si>
  <si>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</si>
  <si>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</si>
  <si>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</si>
  <si>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</si>
  <si>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</si>
  <si>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</si>
  <si>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</si>
  <si>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</si>
  <si>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</si>
  <si>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</si>
  <si>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</si>
  <si>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</si>
  <si>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</si>
  <si>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</si>
  <si>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</si>
  <si>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</si>
  <si>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</si>
  <si>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</si>
  <si>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</si>
  <si>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</si>
  <si>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</si>
  <si>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</si>
  <si>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</si>
  <si>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</si>
  <si>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</si>
  <si>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</si>
  <si>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</si>
  <si>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</si>
  <si>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</si>
  <si>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</si>
  <si>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</si>
  <si>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</si>
  <si>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</si>
  <si>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</si>
  <si>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</si>
  <si>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</si>
  <si>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</si>
  <si>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</si>
  <si>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</si>
  <si>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</si>
  <si>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</si>
  <si>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</si>
  <si>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</si>
  <si>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</si>
  <si>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</si>
  <si>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</si>
  <si>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</si>
  <si>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</si>
  <si>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</si>
  <si>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</si>
  <si>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</si>
  <si>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</si>
  <si>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</si>
  <si>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</si>
  <si>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</si>
  <si>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</si>
  <si>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</si>
  <si>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</si>
  <si>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</si>
  <si>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</si>
  <si>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</si>
  <si>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</si>
  <si>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</si>
  <si>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</si>
  <si>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</si>
  <si>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</si>
  <si>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</si>
  <si>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</si>
  <si>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</si>
  <si>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</si>
  <si>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</si>
  <si>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</si>
  <si>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</si>
  <si>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</si>
  <si>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</si>
  <si>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</si>
  <si>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</si>
  <si>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</si>
  <si>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</si>
  <si>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</si>
  <si>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</si>
  <si>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</si>
  <si>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</si>
  <si>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</si>
  <si>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</si>
  <si>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</si>
  <si>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</si>
  <si>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</si>
  <si>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</si>
  <si>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</si>
  <si>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</si>
  <si>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</si>
  <si>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</si>
  <si>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</si>
  <si>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</si>
  <si>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</si>
  <si>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</si>
  <si>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</si>
  <si>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</si>
  <si>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</si>
  <si>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</si>
  <si>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</si>
  <si>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</si>
  <si>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</si>
  <si>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</si>
  <si>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</si>
  <si>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</si>
  <si>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</si>
  <si>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</si>
  <si>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</si>
  <si>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</si>
  <si>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</si>
  <si>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</si>
  <si>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</si>
  <si>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</si>
  <si>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</si>
  <si>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</si>
  <si>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</si>
  <si>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</si>
  <si>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</si>
  <si>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</si>
  <si>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</si>
  <si>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</si>
  <si>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</si>
  <si>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</si>
  <si>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</si>
  <si>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</si>
  <si>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</si>
  <si>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</si>
  <si>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</si>
  <si>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</si>
  <si>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</si>
  <si>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</si>
  <si>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</si>
  <si>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</si>
  <si>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</si>
  <si>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</si>
  <si>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</si>
  <si>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</si>
  <si>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</si>
  <si>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</si>
  <si>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</si>
  <si>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</si>
  <si>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</si>
  <si>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</si>
  <si>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</si>
  <si>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</si>
  <si>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</si>
  <si>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</si>
  <si>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</si>
  <si>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</si>
  <si>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</si>
  <si>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</si>
  <si>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</si>
  <si>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</si>
  <si>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</si>
  <si>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</si>
  <si>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</si>
  <si>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</si>
  <si>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</si>
  <si>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</si>
  <si>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</si>
  <si>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</si>
  <si>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</si>
  <si>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</si>
  <si>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</si>
  <si>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</si>
  <si>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</si>
  <si>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</si>
  <si>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</si>
  <si>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</si>
  <si>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</si>
  <si>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</si>
  <si>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</si>
  <si>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</si>
  <si>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</si>
  <si>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</si>
  <si>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</si>
  <si>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</si>
  <si>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</si>
  <si>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</si>
  <si>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</si>
  <si>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</si>
  <si>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</si>
  <si>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</si>
  <si>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</si>
  <si>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</si>
  <si>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</si>
  <si>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</si>
  <si>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</si>
  <si>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</si>
  <si>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</si>
  <si>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</si>
  <si>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</si>
  <si>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</si>
  <si>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</si>
  <si>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</si>
  <si>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</si>
  <si>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</si>
  <si>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</si>
  <si>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</si>
  <si>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</si>
  <si>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</si>
  <si>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</si>
  <si>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</si>
  <si>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</si>
  <si>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</si>
  <si>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</si>
  <si>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</si>
  <si>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</si>
  <si>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</si>
  <si>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</si>
  <si>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</si>
  <si>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</si>
  <si>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</si>
  <si>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</si>
  <si>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</si>
  <si>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</si>
  <si>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</si>
  <si>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</si>
  <si>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</si>
  <si>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</si>
  <si>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</si>
  <si>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</si>
  <si>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</si>
  <si>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</si>
  <si>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</si>
  <si>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</si>
  <si>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</si>
  <si>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</si>
  <si>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</si>
  <si>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</si>
  <si>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</si>
  <si>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</si>
  <si>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</si>
  <si>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</si>
  <si>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</si>
  <si>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</si>
  <si>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</si>
  <si>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</si>
  <si>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</si>
  <si>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</si>
  <si>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</si>
  <si>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</si>
  <si>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</si>
  <si>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</si>
  <si>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</si>
  <si>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</si>
  <si>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</si>
  <si>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</si>
  <si>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</si>
  <si>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</si>
  <si>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</si>
  <si>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</si>
  <si>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</si>
  <si>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</si>
  <si>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</si>
  <si>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</si>
  <si>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</si>
  <si>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</si>
  <si>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</si>
  <si>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</si>
  <si>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</si>
  <si>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</si>
  <si>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</si>
  <si>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</si>
  <si>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</si>
  <si>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</si>
  <si>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</si>
  <si>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</si>
  <si>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</si>
  <si>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</si>
  <si>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</si>
  <si>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</si>
  <si>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</si>
  <si>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</si>
  <si>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</si>
  <si>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</si>
  <si>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</si>
  <si>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</si>
  <si>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</si>
  <si>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</si>
  <si>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</si>
  <si>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</si>
  <si>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</si>
  <si>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</si>
  <si>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</si>
  <si>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</si>
  <si>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</si>
  <si>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</si>
  <si>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</si>
  <si>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</si>
  <si>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</si>
  <si>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</si>
  <si>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</si>
  <si>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</si>
  <si>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</si>
  <si>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</si>
  <si>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</si>
  <si>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</si>
  <si>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</si>
  <si>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</si>
  <si>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</si>
  <si>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</si>
  <si>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</si>
  <si>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</si>
  <si>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</si>
  <si>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</si>
  <si>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</si>
  <si>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</si>
  <si>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</si>
  <si>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</si>
  <si>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</si>
  <si>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</si>
  <si>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</si>
  <si>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</si>
  <si>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</si>
  <si>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</si>
  <si>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</si>
  <si>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</si>
  <si>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</si>
  <si>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</si>
  <si>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</si>
  <si>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</si>
  <si>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</si>
  <si>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</si>
  <si>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</si>
  <si>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</si>
  <si>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</si>
  <si>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</si>
  <si>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</si>
  <si>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</si>
  <si>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</si>
  <si>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</si>
  <si>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</si>
  <si>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</si>
  <si>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</si>
  <si>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</si>
  <si>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</si>
  <si>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</si>
  <si>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</si>
  <si>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</si>
  <si>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</si>
  <si>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</si>
  <si>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</si>
  <si>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</si>
  <si>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</si>
  <si>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</si>
  <si>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</si>
  <si>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</si>
  <si>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</si>
  <si>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</si>
  <si>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</si>
  <si>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</si>
  <si>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</si>
  <si>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</si>
  <si>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</si>
  <si>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</si>
  <si>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</si>
  <si>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</si>
  <si>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</si>
  <si>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</si>
  <si>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</si>
  <si>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</si>
  <si>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</si>
  <si>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</si>
  <si>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</si>
  <si>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</si>
  <si>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</si>
  <si>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</si>
  <si>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</si>
  <si>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</si>
  <si>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</si>
  <si>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</si>
  <si>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</si>
  <si>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</si>
  <si>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</si>
  <si>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</si>
  <si>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</si>
  <si>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</si>
  <si>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</si>
  <si>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</si>
  <si>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</si>
  <si>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</si>
  <si>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</si>
  <si>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</si>
  <si>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</si>
  <si>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</si>
  <si>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</si>
  <si>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</si>
  <si>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</si>
  <si>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</si>
  <si>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</si>
  <si>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</si>
  <si>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</si>
  <si>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</si>
  <si>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</si>
  <si>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</si>
  <si>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</si>
  <si>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</si>
  <si>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</si>
  <si>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</si>
  <si>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</si>
  <si>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</si>
  <si>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</si>
  <si>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</si>
  <si>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</si>
  <si>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</si>
  <si>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</si>
  <si>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</si>
  <si>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</si>
  <si>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</si>
  <si>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</si>
  <si>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</si>
  <si>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</si>
  <si>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</si>
  <si>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</si>
  <si>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</si>
  <si>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</si>
  <si>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</si>
  <si>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</si>
  <si>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</si>
  <si>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</si>
  <si>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</si>
  <si>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</si>
  <si>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</si>
  <si>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</si>
  <si>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</si>
  <si>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</si>
  <si>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</si>
  <si>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</si>
  <si>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</si>
  <si>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</si>
  <si>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</si>
  <si>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</si>
  <si>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</si>
  <si>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</si>
  <si>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</si>
  <si>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</si>
  <si>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</si>
  <si>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</si>
  <si>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</si>
  <si>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</si>
  <si>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</si>
  <si>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</si>
  <si>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</si>
  <si>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</si>
  <si>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</si>
  <si>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</si>
  <si>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</si>
  <si>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</si>
  <si>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</si>
  <si>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</si>
  <si>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</si>
  <si>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</si>
  <si>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</si>
  <si>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</si>
  <si>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</si>
  <si>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</si>
  <si>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</si>
  <si>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</si>
  <si>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</si>
  <si>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</si>
  <si>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</si>
  <si>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</si>
  <si>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</si>
  <si>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</si>
  <si>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</si>
  <si>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</si>
  <si>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</si>
  <si>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</si>
  <si>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</si>
  <si>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</si>
  <si>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</si>
  <si>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</si>
  <si>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</si>
  <si>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</si>
  <si>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</si>
  <si>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</si>
  <si>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</si>
  <si>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</si>
  <si>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</si>
  <si>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</si>
  <si>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</si>
  <si>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</si>
  <si>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</si>
  <si>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</si>
  <si>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</si>
  <si>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</si>
  <si>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</si>
  <si>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</si>
  <si>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</si>
  <si>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</si>
  <si>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</si>
  <si>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</si>
  <si>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</si>
  <si>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</si>
  <si>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</si>
  <si>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</si>
  <si>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</si>
  <si>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</si>
  <si>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</si>
  <si>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</si>
  <si>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</si>
  <si>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</si>
  <si>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</si>
  <si>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</si>
  <si>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</si>
  <si>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</si>
  <si>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</si>
  <si>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</si>
  <si>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</si>
  <si>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</si>
  <si>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</si>
  <si>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</si>
  <si>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</si>
  <si>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</si>
  <si>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</si>
  <si>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</si>
  <si>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</si>
  <si>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</si>
  <si>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</si>
  <si>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</si>
  <si>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</si>
  <si>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</si>
  <si>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</si>
  <si>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</si>
  <si>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</si>
  <si>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</si>
  <si>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</si>
  <si>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</si>
  <si>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</si>
  <si>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</si>
  <si>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</si>
  <si>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</si>
  <si>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</si>
  <si>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</si>
  <si>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</si>
  <si>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</si>
  <si>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</si>
  <si>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</si>
  <si>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</si>
  <si>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</si>
  <si>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</si>
  <si>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</si>
  <si>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</si>
  <si>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</si>
  <si>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</si>
  <si>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</si>
  <si>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</si>
  <si>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</si>
  <si>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</si>
  <si>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</si>
  <si>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</si>
  <si>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</si>
  <si>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</si>
  <si>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</si>
  <si>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</si>
  <si>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</si>
  <si>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</si>
  <si>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</si>
  <si>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</si>
  <si>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</si>
  <si>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</si>
  <si>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</si>
  <si>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</si>
  <si>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</si>
  <si>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</si>
  <si>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</si>
  <si>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</si>
  <si>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</si>
  <si>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</si>
  <si>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</si>
  <si>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</si>
  <si>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</si>
  <si>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</si>
  <si>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</si>
  <si>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</si>
  <si>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</si>
  <si>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</si>
  <si>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</si>
  <si>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</si>
  <si>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</si>
  <si>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</si>
  <si>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</si>
  <si>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</si>
  <si>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</si>
  <si>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</si>
  <si>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</si>
  <si>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</si>
  <si>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</si>
  <si>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</si>
  <si>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</si>
  <si>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</si>
  <si>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</si>
  <si>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</si>
  <si>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</si>
  <si>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</si>
  <si>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</si>
  <si>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</si>
  <si>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</si>
  <si>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</si>
  <si>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</si>
  <si>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</si>
  <si>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</si>
  <si>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</si>
  <si>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</si>
  <si>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</si>
  <si>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</si>
  <si>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</si>
  <si>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</si>
  <si>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</si>
  <si>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</si>
  <si>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</si>
  <si>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</si>
  <si>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</si>
  <si>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</si>
  <si>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</si>
  <si>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</si>
  <si>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</si>
  <si>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</si>
  <si>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</si>
  <si>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</si>
  <si>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</si>
  <si>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</si>
  <si>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</si>
  <si>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</si>
  <si>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</si>
  <si>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</si>
  <si>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</si>
  <si>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</si>
  <si>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</si>
  <si>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</si>
  <si>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</si>
  <si>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</si>
  <si>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</si>
  <si>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</si>
  <si>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</si>
  <si>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</si>
  <si>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</si>
  <si>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</si>
  <si>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</si>
  <si>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</si>
  <si>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</si>
  <si>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</si>
  <si>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</si>
  <si>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</si>
  <si>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</si>
  <si>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</si>
  <si>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</si>
  <si>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</si>
  <si>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</si>
  <si>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</si>
  <si>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</si>
  <si>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</si>
  <si>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</si>
  <si>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</si>
  <si>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</si>
  <si>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</si>
  <si>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</si>
  <si>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</si>
  <si>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</si>
  <si>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</si>
  <si>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</si>
  <si>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</si>
  <si>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</si>
  <si>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</si>
  <si>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</si>
  <si>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</si>
  <si>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</si>
  <si>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</si>
  <si>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</si>
  <si>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</si>
  <si>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</si>
  <si>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</si>
  <si>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</si>
  <si>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</si>
  <si>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</si>
  <si>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</si>
  <si>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</si>
  <si>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</si>
  <si>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</si>
  <si>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</si>
  <si>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</si>
  <si>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</si>
  <si>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</si>
  <si>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</si>
  <si>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</si>
  <si>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</si>
  <si>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</si>
  <si>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</si>
  <si>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</si>
  <si>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</si>
  <si>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</si>
  <si>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</si>
  <si>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</si>
  <si>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</si>
  <si>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</si>
  <si>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</si>
  <si>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</si>
  <si>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</si>
  <si>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</si>
  <si>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</si>
  <si>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</si>
  <si>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</si>
  <si>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</si>
  <si>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</si>
  <si>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</si>
  <si>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</si>
  <si>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</si>
  <si>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</si>
  <si>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</si>
  <si>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</si>
  <si>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</si>
  <si>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</si>
  <si>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</si>
  <si>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</si>
  <si>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</si>
  <si>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</si>
  <si>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</si>
  <si>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</si>
  <si>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</si>
  <si>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</si>
  <si>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</si>
  <si>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</si>
  <si>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</si>
  <si>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</si>
  <si>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</si>
  <si>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</si>
  <si>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</si>
  <si>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</si>
  <si>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</si>
  <si>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</si>
  <si>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</si>
  <si>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</si>
  <si>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</si>
  <si>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</si>
  <si>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</si>
  <si>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</si>
  <si>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</si>
  <si>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</si>
  <si>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</si>
  <si>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</si>
  <si>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</si>
  <si>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</si>
  <si>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</si>
  <si>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</si>
  <si>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</si>
  <si>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</si>
  <si>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</si>
  <si>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</si>
  <si>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</si>
  <si>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</si>
  <si>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</si>
  <si>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</si>
  <si>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</si>
  <si>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</si>
  <si>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</si>
  <si>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</si>
  <si>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</si>
  <si>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</si>
  <si>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</si>
  <si>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</si>
  <si>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</si>
  <si>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</si>
  <si>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</si>
  <si>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</si>
  <si>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</si>
  <si>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</si>
  <si>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</si>
  <si>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</si>
  <si>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</si>
  <si>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</si>
  <si>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</si>
  <si>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</si>
  <si>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</si>
  <si>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</si>
  <si>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</si>
  <si>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</si>
  <si>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</si>
  <si>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</si>
  <si>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</si>
  <si>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</si>
  <si>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</si>
  <si>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</si>
  <si>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</si>
  <si>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</si>
  <si>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</si>
  <si>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</si>
  <si>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</si>
  <si>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</si>
  <si>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</si>
  <si>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</si>
  <si>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</si>
  <si>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</si>
  <si>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</si>
  <si>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</si>
  <si>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</si>
  <si>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</si>
  <si>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</si>
  <si>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</si>
  <si>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</si>
  <si>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</si>
  <si>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</si>
  <si>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</si>
  <si>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</si>
  <si>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</si>
  <si>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</si>
  <si>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</si>
  <si>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</si>
  <si>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</si>
  <si>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</si>
  <si>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</si>
  <si>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</si>
  <si>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</si>
  <si>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</si>
  <si>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</si>
  <si>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</si>
  <si>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</si>
  <si>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</si>
  <si>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</si>
  <si>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</si>
  <si>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</si>
  <si>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</si>
  <si>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</si>
  <si>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</si>
  <si>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</si>
  <si>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</si>
  <si>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</si>
  <si>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</si>
  <si>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</si>
  <si>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</si>
  <si>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</si>
  <si>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</si>
  <si>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</si>
  <si>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</si>
  <si>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</si>
  <si>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</si>
  <si>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</si>
  <si>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</si>
  <si>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</si>
  <si>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</si>
  <si>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</si>
  <si>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</si>
  <si>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</si>
  <si>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</si>
  <si>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</si>
  <si>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</si>
  <si>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</si>
  <si>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</si>
  <si>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</si>
  <si>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</si>
  <si>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</si>
  <si>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</si>
  <si>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</si>
  <si>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</si>
  <si>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</si>
  <si>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</si>
  <si>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</si>
  <si>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</si>
  <si>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</si>
  <si>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</si>
  <si>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</si>
  <si>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</si>
  <si>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</si>
  <si>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</si>
  <si>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</si>
  <si>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</si>
  <si>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</si>
  <si>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</si>
  <si>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</si>
  <si>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</si>
  <si>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</si>
  <si>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</si>
  <si>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</si>
  <si>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</si>
  <si>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</si>
  <si>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</si>
  <si>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</si>
  <si>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</si>
  <si>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</si>
  <si>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</si>
  <si>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</si>
  <si>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</si>
  <si>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</si>
  <si>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</si>
  <si>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</si>
  <si>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</si>
  <si>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</si>
  <si>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</si>
  <si>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</si>
  <si>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</si>
  <si>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</si>
  <si>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</si>
  <si>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</si>
  <si>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</si>
  <si>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</si>
  <si>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</si>
  <si>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</si>
  <si>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</si>
  <si>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</si>
  <si>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</si>
  <si>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</si>
  <si>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</si>
  <si>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</si>
  <si>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</si>
  <si>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</si>
  <si>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</si>
  <si>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</si>
  <si>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</si>
  <si>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</si>
  <si>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</si>
  <si>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</si>
  <si>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</si>
  <si>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</si>
  <si>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</si>
  <si>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</si>
  <si>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</si>
  <si>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</si>
  <si>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</si>
  <si>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</si>
  <si>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</si>
  <si>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</si>
  <si>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</si>
  <si>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</si>
  <si>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</si>
  <si>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</si>
  <si>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</si>
  <si>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</si>
  <si>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</si>
  <si>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</si>
  <si>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</si>
  <si>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</si>
  <si>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</si>
  <si>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</si>
  <si>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</si>
  <si>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</si>
  <si>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</si>
  <si>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</si>
  <si>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</si>
  <si>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</si>
  <si>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</si>
  <si>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</si>
  <si>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</si>
  <si>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</si>
  <si>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</si>
  <si>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</si>
  <si>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</si>
  <si>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</si>
  <si>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</si>
  <si>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</si>
  <si>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</si>
  <si>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</si>
  <si>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</si>
  <si>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</si>
  <si>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</si>
  <si>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</si>
  <si>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</si>
  <si>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</si>
  <si>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</si>
  <si>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</si>
  <si>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</si>
  <si>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</si>
  <si>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</si>
  <si>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</si>
  <si>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</si>
  <si>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</si>
  <si>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</si>
  <si>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</si>
  <si>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</si>
  <si>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</si>
  <si>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</si>
  <si>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</si>
  <si>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</si>
  <si>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</si>
  <si>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</si>
  <si>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</si>
  <si>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</si>
  <si>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</si>
  <si>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</si>
  <si>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</si>
  <si>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</si>
  <si>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</si>
  <si>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</si>
  <si>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</si>
  <si>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</si>
  <si>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</si>
  <si>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</si>
  <si>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</si>
  <si>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</si>
  <si>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</si>
  <si>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</si>
  <si>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</si>
  <si>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</si>
  <si>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</si>
  <si>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</si>
  <si>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</si>
  <si>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</si>
  <si>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</si>
  <si>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</si>
  <si>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</si>
  <si>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</si>
  <si>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</si>
  <si>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</si>
  <si>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</si>
  <si>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</si>
  <si>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</si>
  <si>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</si>
  <si>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</si>
  <si>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</si>
  <si>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</si>
  <si>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</si>
  <si>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</si>
  <si>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</si>
  <si>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</si>
  <si>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</si>
  <si>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</si>
  <si>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</si>
  <si>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</si>
  <si>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</si>
  <si>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</si>
  <si>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</si>
  <si>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</si>
  <si>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</si>
  <si>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</si>
  <si>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</si>
  <si>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</si>
  <si>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</si>
  <si>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</si>
  <si>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</si>
  <si>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</si>
  <si>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</si>
  <si>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</si>
  <si>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</si>
  <si>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</si>
  <si>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</si>
  <si>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</si>
  <si>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</si>
  <si>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</si>
  <si>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</si>
  <si>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</si>
  <si>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</si>
  <si>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</si>
  <si>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</si>
  <si>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</si>
  <si>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</si>
  <si>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</si>
  <si>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</si>
  <si>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</si>
  <si>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</si>
  <si>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</si>
  <si>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</si>
  <si>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</si>
  <si>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</si>
  <si>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</si>
  <si>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</si>
  <si>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</si>
  <si>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</si>
  <si>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</si>
  <si>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</si>
  <si>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</si>
  <si>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</si>
  <si>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</si>
  <si>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</si>
  <si>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</si>
  <si>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</si>
  <si>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</si>
  <si>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</si>
  <si>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</si>
  <si>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</si>
  <si>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</si>
  <si>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</si>
  <si>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</si>
  <si>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</si>
  <si>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</si>
  <si>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</si>
  <si>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</si>
  <si>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</si>
  <si>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</si>
  <si>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</si>
  <si>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</si>
  <si>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</si>
  <si>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</si>
  <si>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</si>
  <si>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</si>
  <si>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</si>
  <si>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</si>
  <si>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</si>
  <si>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</si>
  <si>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</si>
  <si>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</si>
  <si>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</si>
  <si>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</si>
  <si>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</si>
  <si>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</si>
  <si>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</si>
  <si>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</si>
  <si>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</si>
  <si>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</si>
  <si>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</si>
  <si>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</si>
  <si>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</si>
  <si>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</si>
  <si>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</si>
  <si>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</si>
  <si>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</si>
  <si>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</si>
  <si>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</si>
  <si>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</si>
  <si>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</si>
  <si>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</si>
  <si>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</si>
  <si>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</si>
  <si>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</si>
  <si>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</si>
  <si>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</si>
  <si>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</si>
  <si>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</si>
  <si>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</si>
  <si>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</si>
  <si>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</si>
  <si>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</si>
  <si>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</si>
  <si>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</si>
  <si>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</si>
  <si>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</si>
  <si>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</si>
  <si>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</si>
  <si>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</si>
  <si>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</si>
  <si>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</si>
  <si>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</si>
  <si>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</si>
  <si>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</si>
  <si>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</si>
  <si>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</si>
  <si>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</si>
  <si>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</si>
  <si>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</si>
  <si>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</si>
  <si>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</si>
  <si>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</si>
  <si>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</si>
  <si>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</si>
  <si>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</si>
  <si>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</si>
  <si>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</si>
  <si>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</si>
  <si>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</si>
  <si>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</si>
  <si>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</si>
  <si>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</si>
  <si>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</si>
  <si>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</si>
  <si>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</si>
  <si>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</si>
  <si>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</si>
  <si>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</si>
  <si>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</si>
  <si>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</si>
  <si>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</si>
  <si>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</si>
  <si>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</si>
  <si>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</si>
  <si>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</si>
  <si>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</si>
  <si>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</si>
  <si>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</si>
  <si>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</si>
  <si>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</si>
  <si>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</si>
  <si>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</si>
  <si>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</si>
  <si>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</si>
  <si>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</si>
  <si>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</si>
  <si>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</si>
  <si>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</si>
  <si>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</si>
  <si>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</si>
  <si>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</si>
  <si>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</si>
  <si>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</si>
  <si>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</si>
  <si>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</si>
  <si>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</si>
  <si>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</si>
  <si>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</si>
  <si>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</si>
  <si>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</si>
  <si>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</si>
  <si>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</si>
  <si>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</si>
  <si>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</si>
  <si>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</si>
  <si>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</si>
  <si>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</si>
  <si>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</si>
  <si>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</si>
  <si>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</si>
  <si>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</si>
  <si>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</si>
  <si>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</si>
  <si>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</si>
  <si>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</si>
  <si>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</si>
  <si>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</si>
  <si>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</si>
  <si>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</si>
  <si>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</si>
  <si>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</si>
  <si>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</si>
  <si>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</si>
  <si>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</si>
  <si>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</si>
  <si>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</si>
  <si>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</si>
  <si>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</si>
  <si>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</si>
  <si>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</si>
  <si>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</si>
  <si>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</si>
  <si>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</si>
  <si>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</si>
  <si>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</si>
  <si>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</si>
  <si>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</si>
  <si>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</si>
  <si>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</si>
  <si>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</si>
  <si>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</si>
  <si>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</si>
  <si>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</si>
  <si>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</si>
  <si>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</si>
  <si>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</si>
  <si>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</si>
  <si>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</si>
  <si>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</si>
  <si>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</si>
  <si>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</si>
  <si>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</si>
  <si>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</si>
  <si>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</si>
  <si>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</si>
  <si>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</si>
  <si>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</si>
  <si>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</si>
  <si>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</si>
  <si>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</si>
  <si>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</si>
  <si>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</si>
  <si>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</si>
  <si>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</si>
  <si>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</si>
  <si>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</si>
  <si>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</si>
  <si>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</si>
  <si>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</si>
  <si>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</si>
  <si>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</si>
  <si>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</si>
  <si>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</si>
  <si>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</si>
  <si>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</si>
  <si>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</si>
  <si>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</si>
  <si>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</si>
  <si>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</si>
  <si>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</si>
  <si>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</si>
  <si>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</si>
  <si>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</si>
  <si>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</si>
  <si>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</si>
  <si>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</si>
  <si>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</si>
  <si>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</si>
  <si>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</si>
  <si>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</si>
  <si>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</si>
  <si>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</si>
  <si>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</si>
  <si>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</si>
  <si>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</si>
  <si>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</si>
  <si>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</si>
  <si>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</si>
  <si>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</si>
  <si>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</si>
  <si>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</si>
  <si>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</si>
  <si>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</si>
  <si>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</si>
  <si>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</si>
  <si>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</si>
  <si>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</si>
  <si>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</si>
  <si>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</si>
  <si>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</si>
  <si>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</si>
  <si>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</si>
  <si>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</si>
  <si>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</si>
  <si>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</si>
  <si>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</si>
  <si>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</si>
  <si>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</si>
  <si>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</si>
  <si>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</si>
  <si>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</si>
  <si>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</si>
  <si>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</si>
  <si>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</si>
  <si>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</si>
  <si>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</si>
  <si>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</si>
  <si>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</si>
  <si>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</si>
  <si>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</si>
  <si>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</si>
  <si>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</si>
  <si>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</si>
  <si>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</si>
  <si>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</si>
  <si>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</si>
  <si>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</si>
  <si>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</si>
  <si>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</si>
  <si>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</si>
  <si>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</si>
  <si>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</si>
  <si>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</si>
  <si>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</si>
  <si>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</si>
  <si>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</si>
  <si>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</si>
  <si>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</si>
  <si>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</si>
  <si>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</si>
  <si>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</si>
  <si>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</si>
  <si>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</si>
  <si>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</si>
  <si>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</si>
  <si>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</si>
  <si>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</si>
  <si>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</si>
  <si>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</si>
  <si>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</si>
  <si>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</si>
  <si>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</si>
  <si>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</si>
  <si>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</si>
  <si>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</si>
  <si>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</si>
  <si>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</si>
  <si>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</si>
  <si>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</si>
  <si>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</si>
  <si>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</si>
  <si>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</si>
  <si>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</si>
  <si>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</si>
  <si>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</si>
  <si>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</si>
  <si>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</si>
  <si>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</si>
  <si>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</si>
  <si>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</si>
  <si>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</si>
  <si>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</si>
  <si>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</si>
  <si>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</si>
  <si>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</si>
  <si>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</si>
  <si>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</si>
  <si>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</si>
  <si>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</si>
  <si>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</si>
  <si>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</si>
  <si>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</si>
  <si>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</si>
  <si>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</si>
  <si>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</si>
  <si>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</si>
  <si>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</si>
  <si>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</si>
  <si>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</si>
  <si>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</si>
  <si>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</si>
  <si>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</si>
  <si>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</si>
  <si>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</si>
  <si>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</si>
  <si>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</si>
  <si>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</si>
  <si>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</si>
  <si>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</si>
  <si>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</si>
  <si>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</si>
  <si>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</si>
  <si>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</si>
  <si>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</si>
  <si>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</si>
  <si>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</si>
  <si>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</si>
  <si>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</si>
  <si>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</si>
  <si>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</si>
  <si>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</si>
  <si>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</si>
  <si>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</si>
  <si>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</si>
  <si>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</si>
  <si>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</si>
  <si>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</si>
  <si>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</si>
  <si>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</si>
  <si>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</si>
  <si>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</si>
  <si>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</si>
  <si>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</si>
  <si>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</si>
  <si>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</si>
  <si>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</si>
  <si>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</si>
  <si>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</si>
  <si>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</si>
  <si>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</si>
  <si>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</si>
  <si>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</si>
  <si>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</si>
  <si>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</si>
  <si>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</si>
  <si>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</si>
  <si>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</si>
  <si>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</si>
  <si>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</si>
  <si>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</si>
  <si>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</si>
  <si>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</si>
  <si>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</si>
  <si>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</si>
  <si>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</si>
  <si>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</si>
  <si>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</si>
  <si>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</si>
  <si>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</si>
  <si>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</si>
  <si>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</si>
  <si>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</si>
  <si>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</si>
  <si>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</si>
  <si>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</si>
  <si>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</si>
  <si>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</si>
  <si>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</si>
  <si>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</si>
  <si>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</si>
  <si>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</si>
  <si>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</si>
  <si>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</si>
  <si>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</si>
  <si>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</si>
  <si>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</si>
  <si>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</si>
  <si>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</si>
  <si>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</si>
  <si>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</si>
  <si>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</si>
  <si>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</si>
  <si>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</si>
  <si>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</si>
  <si>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</si>
  <si>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</si>
  <si>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</si>
  <si>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</si>
  <si>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</si>
  <si>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</si>
  <si>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</si>
  <si>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</si>
  <si>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</si>
  <si>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</si>
  <si>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</si>
  <si>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</si>
  <si>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</si>
  <si>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</si>
  <si>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</si>
  <si>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</si>
  <si>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</si>
  <si>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</si>
  <si>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</si>
  <si>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</si>
  <si>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</si>
  <si>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</si>
  <si>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</si>
  <si>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</si>
  <si>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</si>
  <si>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</si>
  <si>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</si>
  <si>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</si>
  <si>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</si>
  <si>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</si>
  <si>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</si>
  <si>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</si>
  <si>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</si>
  <si>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</si>
  <si>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</si>
  <si>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</si>
  <si>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</si>
  <si>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</si>
  <si>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</si>
  <si>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</si>
  <si>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</si>
  <si>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</si>
  <si>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</si>
  <si>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</si>
  <si>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</si>
  <si>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</si>
  <si>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</si>
  <si>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</si>
  <si>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</si>
  <si>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</si>
  <si>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</si>
  <si>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</si>
  <si>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</si>
  <si>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</si>
  <si>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</si>
  <si>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</si>
  <si>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</si>
  <si>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</si>
  <si>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</si>
  <si>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</si>
  <si>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</si>
  <si>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</si>
  <si>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</si>
  <si>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</si>
  <si>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</si>
  <si>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</si>
  <si>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</si>
  <si>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</si>
  <si>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</si>
  <si>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</si>
  <si>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</si>
  <si>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</si>
  <si>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</si>
  <si>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</si>
  <si>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</si>
  <si>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</si>
  <si>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</si>
  <si>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</si>
  <si>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</si>
  <si>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</si>
  <si>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</si>
  <si>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</si>
  <si>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</si>
  <si>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</si>
  <si>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</si>
  <si>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</si>
  <si>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</si>
  <si>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</si>
  <si>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</si>
  <si>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</si>
  <si>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</si>
  <si>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</si>
  <si>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</si>
  <si>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</si>
  <si>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</si>
  <si>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</si>
  <si>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</si>
  <si>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</si>
  <si>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</si>
  <si>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</si>
  <si>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</si>
  <si>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</si>
  <si>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</si>
  <si>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</si>
  <si>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</si>
  <si>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</si>
  <si>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</si>
  <si>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</si>
  <si>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</si>
  <si>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</si>
  <si>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</si>
  <si>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</si>
  <si>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</si>
  <si>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</si>
  <si>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</si>
  <si>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</si>
  <si>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</si>
  <si>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</si>
  <si>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</si>
  <si>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</si>
  <si>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</si>
  <si>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</si>
  <si>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</si>
  <si>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</si>
  <si>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</si>
  <si>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</si>
  <si>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</si>
  <si>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</si>
  <si>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</si>
  <si>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</si>
  <si>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</si>
  <si>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</si>
  <si>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</si>
  <si>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</si>
  <si>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</si>
  <si>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</si>
  <si>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</si>
  <si>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</si>
  <si>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</si>
  <si>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</si>
  <si>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</si>
  <si>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</si>
  <si>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</si>
  <si>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</si>
  <si>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</si>
  <si>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</si>
  <si>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</si>
  <si>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</si>
  <si>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</si>
  <si>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</si>
  <si>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</si>
  <si>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</si>
  <si>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</si>
  <si>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</si>
  <si>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</si>
  <si>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</si>
  <si>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</si>
  <si>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</si>
  <si>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</si>
  <si>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</si>
  <si>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</si>
  <si>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</si>
  <si>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</si>
  <si>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</si>
  <si>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</si>
  <si>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</si>
  <si>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</si>
  <si>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</si>
  <si>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</si>
  <si>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</si>
  <si>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</si>
  <si>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</si>
  <si>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</si>
  <si>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</si>
  <si>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</si>
  <si>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</si>
  <si>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</si>
  <si>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</si>
  <si>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</si>
  <si>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</si>
  <si>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</si>
  <si>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</si>
  <si>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</si>
  <si>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</si>
  <si>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</si>
  <si>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</si>
  <si>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</si>
  <si>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</si>
  <si>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</si>
  <si>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</si>
  <si>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</si>
  <si>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</si>
  <si>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</si>
  <si>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</si>
  <si>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</si>
  <si>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</si>
  <si>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</si>
  <si>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</si>
  <si>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</si>
  <si>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</si>
  <si>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</si>
  <si>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</si>
  <si>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</si>
  <si>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</si>
  <si>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</si>
  <si>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</si>
  <si>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</si>
  <si>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</si>
  <si>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</si>
  <si>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</si>
  <si>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</si>
  <si>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</si>
  <si>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</si>
  <si>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</si>
  <si>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</si>
  <si>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</si>
  <si>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</si>
  <si>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</si>
  <si>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</si>
  <si>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</si>
  <si>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</si>
  <si>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</si>
  <si>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</si>
  <si>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</si>
  <si>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</si>
  <si>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</si>
  <si>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</si>
  <si>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</si>
  <si>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</si>
  <si>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</si>
  <si>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</si>
  <si>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</si>
  <si>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</si>
  <si>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</si>
  <si>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</si>
  <si>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</si>
  <si>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</si>
  <si>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</si>
  <si>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</si>
  <si>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</si>
  <si>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</si>
  <si>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</si>
  <si>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</si>
  <si>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</si>
  <si>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</si>
  <si>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</si>
  <si>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</si>
  <si>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</si>
  <si>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</si>
  <si>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</si>
  <si>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</si>
  <si>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</si>
  <si>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</si>
  <si>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</si>
  <si>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</si>
  <si>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</si>
  <si>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</si>
  <si>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</si>
  <si>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</si>
  <si>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</si>
  <si>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</si>
  <si>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</si>
  <si>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</si>
  <si>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</si>
  <si>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</si>
  <si>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</si>
  <si>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</si>
  <si>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</si>
  <si>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</si>
  <si>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</si>
  <si>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</si>
  <si>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</si>
  <si>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</si>
  <si>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</si>
  <si>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</si>
  <si>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</si>
  <si>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</si>
  <si>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</si>
  <si>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</si>
  <si>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</si>
  <si>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</si>
  <si>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</si>
  <si>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</si>
  <si>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</si>
  <si>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</si>
  <si>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</si>
  <si>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</si>
  <si>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</si>
  <si>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</si>
  <si>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</si>
  <si>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</si>
  <si>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</si>
  <si>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</si>
  <si>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</si>
  <si>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</si>
  <si>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</si>
  <si>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</si>
  <si>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</si>
  <si>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</si>
  <si>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</si>
  <si>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</si>
  <si>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</si>
  <si>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</si>
  <si>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</si>
  <si>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</si>
  <si>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</si>
  <si>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</si>
  <si>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</si>
  <si>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</si>
  <si>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</si>
  <si>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</si>
  <si>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</si>
  <si>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</si>
  <si>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</si>
  <si>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</si>
  <si>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</si>
  <si>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</si>
  <si>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</si>
  <si>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</si>
  <si>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</si>
  <si>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</si>
  <si>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</si>
  <si>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</si>
  <si>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</si>
  <si>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</si>
  <si>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</si>
  <si>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</si>
  <si>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</si>
  <si>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</si>
  <si>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</si>
  <si>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</si>
  <si>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</si>
  <si>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</si>
  <si>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</si>
  <si>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</si>
  <si>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</si>
  <si>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</si>
  <si>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</si>
  <si>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</si>
  <si>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</si>
  <si>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</si>
  <si>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</si>
  <si>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</si>
  <si>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</si>
  <si>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</si>
  <si>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</si>
  <si>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</si>
  <si>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</si>
  <si>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</si>
  <si>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</si>
  <si>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</si>
  <si>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</si>
  <si>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</si>
  <si>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</si>
  <si>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</si>
  <si>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</si>
  <si>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</si>
  <si>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</si>
  <si>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</si>
  <si>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</si>
  <si>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</si>
  <si>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</si>
  <si>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</si>
  <si>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</si>
  <si>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</si>
  <si>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</si>
  <si>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</si>
  <si>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</si>
  <si>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</si>
  <si>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</si>
  <si>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</si>
  <si>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</si>
  <si>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</si>
  <si>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</si>
  <si>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</si>
  <si>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</si>
  <si>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</si>
  <si>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</si>
  <si>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</si>
  <si>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</si>
  <si>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</si>
  <si>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</si>
  <si>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</si>
  <si>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</si>
  <si>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</si>
  <si>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</si>
  <si>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</si>
  <si>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</si>
  <si>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</si>
  <si>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</si>
  <si>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</si>
  <si>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</si>
  <si>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</si>
  <si>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</si>
  <si>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</si>
  <si>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</si>
  <si>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</si>
  <si>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</si>
  <si>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</si>
  <si>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</si>
  <si>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</si>
  <si>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</si>
  <si>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</si>
  <si>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</si>
  <si>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</si>
  <si>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</si>
  <si>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</si>
  <si>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</si>
  <si>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</si>
  <si>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</si>
  <si>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</si>
  <si>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</si>
  <si>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</si>
  <si>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</si>
  <si>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</si>
  <si>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</si>
  <si>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</si>
  <si>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</si>
  <si>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</si>
  <si>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</si>
  <si>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</si>
  <si>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</si>
  <si>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</si>
  <si>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</si>
  <si>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</si>
  <si>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</si>
  <si>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</si>
  <si>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</si>
  <si>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</si>
  <si>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</si>
  <si>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</si>
  <si>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</si>
  <si>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</si>
  <si>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</si>
  <si>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</si>
  <si>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</si>
  <si>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</si>
  <si>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</si>
  <si>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</si>
  <si>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</si>
  <si>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</si>
  <si>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</si>
  <si>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</si>
  <si>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</si>
  <si>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</si>
  <si>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</si>
  <si>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</si>
  <si>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</si>
  <si>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</si>
  <si>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</si>
  <si>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</si>
  <si>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</si>
  <si>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</si>
  <si>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</si>
  <si>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</si>
  <si>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</si>
  <si>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</si>
  <si>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</si>
  <si>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</si>
  <si>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</si>
  <si>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</si>
  <si>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</si>
  <si>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</si>
  <si>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</si>
  <si>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</si>
  <si>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</si>
  <si>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</si>
  <si>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</si>
  <si>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</si>
  <si>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</si>
  <si>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</si>
  <si>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</si>
  <si>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</si>
  <si>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</si>
  <si>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</si>
  <si>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</si>
  <si>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</si>
  <si>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</si>
  <si>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</si>
  <si>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</si>
  <si>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</si>
  <si>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</si>
  <si>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</si>
  <si>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</si>
  <si>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</si>
  <si>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</si>
  <si>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</si>
  <si>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</si>
  <si>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</si>
  <si>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</si>
  <si>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</si>
  <si>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</si>
  <si>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</si>
  <si>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</si>
  <si>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</si>
  <si>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</si>
  <si>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</si>
  <si>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</si>
  <si>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</si>
  <si>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</si>
  <si>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</si>
  <si>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</si>
  <si>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</si>
  <si>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</si>
  <si>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</si>
  <si>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</si>
  <si>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</si>
  <si>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</si>
  <si>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</si>
  <si>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</si>
  <si>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</si>
  <si>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</si>
  <si>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</si>
  <si>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</si>
  <si>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</si>
  <si>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</si>
  <si>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</si>
  <si>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</si>
  <si>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</si>
  <si>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</si>
  <si>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</si>
  <si>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</si>
  <si>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</si>
  <si>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</si>
  <si>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</si>
  <si>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</si>
  <si>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</si>
  <si>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</si>
  <si>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</si>
  <si>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</si>
  <si>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</si>
  <si>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</si>
  <si>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</si>
  <si>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</si>
  <si>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</si>
  <si>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</si>
  <si>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</si>
  <si>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</si>
  <si>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</si>
  <si>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</si>
  <si>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</si>
  <si>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</si>
  <si>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</si>
  <si>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</si>
  <si>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</si>
  <si>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</si>
  <si>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</si>
  <si>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</si>
  <si>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</si>
  <si>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</si>
  <si>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</si>
  <si>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</si>
  <si>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</si>
  <si>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</si>
  <si>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</si>
  <si>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</si>
  <si>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</si>
  <si>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</si>
  <si>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</si>
  <si>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</si>
  <si>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</si>
  <si>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</si>
  <si>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</si>
  <si>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</si>
  <si>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</si>
  <si>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</si>
  <si>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</si>
  <si>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</si>
  <si>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</si>
  <si>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</si>
  <si>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</si>
  <si>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</si>
  <si>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</si>
  <si>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</si>
  <si>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</si>
  <si>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</si>
  <si>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</si>
  <si>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</si>
  <si>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</si>
  <si>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</si>
  <si>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</si>
  <si>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</si>
  <si>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</si>
  <si>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</si>
  <si>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</si>
  <si>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</si>
  <si>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</si>
  <si>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</si>
  <si>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</si>
  <si>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</si>
  <si>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</si>
  <si>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</si>
  <si>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</si>
  <si>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</si>
  <si>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</si>
  <si>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</si>
  <si>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</si>
  <si>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</si>
  <si>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</si>
  <si>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</si>
  <si>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</si>
  <si>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</si>
  <si>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</si>
  <si>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</si>
  <si>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</si>
  <si>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</si>
  <si>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</si>
  <si>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</si>
  <si>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</si>
  <si>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</si>
  <si>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</si>
  <si>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</si>
  <si>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</si>
  <si>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</si>
  <si>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</si>
  <si>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</si>
  <si>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</si>
  <si>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</si>
  <si>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</si>
  <si>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</si>
  <si>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</si>
  <si>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</si>
  <si>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</si>
  <si>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</si>
  <si>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</si>
  <si>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</si>
  <si>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</si>
  <si>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</si>
  <si>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</si>
  <si>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</si>
  <si>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</si>
  <si>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</si>
  <si>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</si>
  <si>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</si>
  <si>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</si>
  <si>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</si>
  <si>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</si>
  <si>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</si>
  <si>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</si>
  <si>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</si>
  <si>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</si>
  <si>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</si>
  <si>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</si>
  <si>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</si>
  <si>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</si>
  <si>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</si>
  <si>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</si>
  <si>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</si>
  <si>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</si>
  <si>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</si>
  <si>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</si>
  <si>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</si>
  <si>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</si>
  <si>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</si>
  <si>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</si>
  <si>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</si>
  <si>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</si>
  <si>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</si>
  <si>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</si>
  <si>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</si>
  <si>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</si>
  <si>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</si>
  <si>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</si>
  <si>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</si>
  <si>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</si>
  <si>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</si>
  <si>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</si>
  <si>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</si>
  <si>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</si>
  <si>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</si>
  <si>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</si>
  <si>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</si>
  <si>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</si>
  <si>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</si>
  <si>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</si>
  <si>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</si>
  <si>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</si>
  <si>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</si>
  <si>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</si>
  <si>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</si>
  <si>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</si>
  <si>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</si>
  <si>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</si>
  <si>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</si>
  <si>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</si>
  <si>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</si>
  <si>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</si>
  <si>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</si>
  <si>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</si>
  <si>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</si>
  <si>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</si>
  <si>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</si>
  <si>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</si>
  <si>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</si>
  <si>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</si>
  <si>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</si>
  <si>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</si>
  <si>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</si>
  <si>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</si>
  <si>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</si>
  <si>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</si>
  <si>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</si>
  <si>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</si>
  <si>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</si>
  <si>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</si>
  <si>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</si>
  <si>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</si>
  <si>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</si>
  <si>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</si>
  <si>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</si>
  <si>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</si>
  <si>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</si>
  <si>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</si>
  <si>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</si>
  <si>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</si>
  <si>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</si>
  <si>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</si>
  <si>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</si>
  <si>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</si>
  <si>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</si>
  <si>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</si>
  <si>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</si>
  <si>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</si>
  <si>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</si>
  <si>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</si>
  <si>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</si>
  <si>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</si>
  <si>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</si>
  <si>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</si>
  <si>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</si>
  <si>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</si>
  <si>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</si>
  <si>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</si>
  <si>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</si>
  <si>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</si>
  <si>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</si>
  <si>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</si>
  <si>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</si>
  <si>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</si>
  <si>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</si>
  <si>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</si>
  <si>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</si>
  <si>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</si>
  <si>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</si>
  <si>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</si>
  <si>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</si>
  <si>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</si>
  <si>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</si>
  <si>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</si>
  <si>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</si>
  <si>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</si>
  <si>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</si>
  <si>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</si>
  <si>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</si>
  <si>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</si>
  <si>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</si>
  <si>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</si>
  <si>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</si>
  <si>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</si>
  <si>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</si>
  <si>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</si>
  <si>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</si>
  <si>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</si>
  <si>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</si>
  <si>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</si>
  <si>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</si>
  <si>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</si>
  <si>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</si>
  <si>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</si>
  <si>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</si>
  <si>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</si>
  <si>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</si>
  <si>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</si>
  <si>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</si>
  <si>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</si>
  <si>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</si>
  <si>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</si>
  <si>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</si>
  <si>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</si>
  <si>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</si>
  <si>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</si>
  <si>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</si>
  <si>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</si>
  <si>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</si>
  <si>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</si>
  <si>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</si>
  <si>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</si>
  <si>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</si>
  <si>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</si>
  <si>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</si>
  <si>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</si>
  <si>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</si>
  <si>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</si>
  <si>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</si>
  <si>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</si>
  <si>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</si>
  <si>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</si>
  <si>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</si>
  <si>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</si>
  <si>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</si>
  <si>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</si>
  <si>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</si>
  <si>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</si>
  <si>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</si>
  <si>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</si>
  <si>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</si>
  <si>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</si>
  <si>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</si>
  <si>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</si>
  <si>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</si>
  <si>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</si>
  <si>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</si>
  <si>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</si>
  <si>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</si>
  <si>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</si>
  <si>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</si>
  <si>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</si>
  <si>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</si>
  <si>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</si>
  <si>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</si>
  <si>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</si>
  <si>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</si>
  <si>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</si>
  <si>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</si>
  <si>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</si>
  <si>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</si>
  <si>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</si>
  <si>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</si>
  <si>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</si>
  <si>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</si>
  <si>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</si>
  <si>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</si>
  <si>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</si>
  <si>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</si>
  <si>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</si>
  <si>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</si>
  <si>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</si>
  <si>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</si>
  <si>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</si>
  <si>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</si>
  <si>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</si>
  <si>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</si>
  <si>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</si>
  <si>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</si>
  <si>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</si>
  <si>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</si>
  <si>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</si>
  <si>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</si>
  <si>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</si>
  <si>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</si>
  <si>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</si>
  <si>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</si>
  <si>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</si>
  <si>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</si>
  <si>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</si>
  <si>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</si>
  <si>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</si>
  <si>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</si>
  <si>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</si>
  <si>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</si>
  <si>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</si>
  <si>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</si>
  <si>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</si>
  <si>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</si>
  <si>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</si>
  <si>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</si>
  <si>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</si>
  <si>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</si>
  <si>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</si>
  <si>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</si>
  <si>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</si>
  <si>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</si>
  <si>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</si>
  <si>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</si>
  <si>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</si>
  <si>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</si>
  <si>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</si>
  <si>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</si>
  <si>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</si>
  <si>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</si>
  <si>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</si>
  <si>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</si>
  <si>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</si>
  <si>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</si>
  <si>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</si>
  <si>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</si>
  <si>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</si>
  <si>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</si>
  <si>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</si>
  <si>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</si>
  <si>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</si>
  <si>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</si>
  <si>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</si>
  <si>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</si>
  <si>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</si>
  <si>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</si>
  <si>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</si>
  <si>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</si>
  <si>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</si>
  <si>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</si>
  <si>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</si>
  <si>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</si>
  <si>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</si>
  <si>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</si>
  <si>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</si>
  <si>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</si>
  <si>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</si>
  <si>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</si>
  <si>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</si>
  <si>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</si>
  <si>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</si>
  <si>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</si>
  <si>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</si>
  <si>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</si>
  <si>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</si>
  <si>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</si>
  <si>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</si>
  <si>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</si>
  <si>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</si>
  <si>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</si>
  <si>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</si>
  <si>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</si>
  <si>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</si>
  <si>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</si>
  <si>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</si>
  <si>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</si>
  <si>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</si>
  <si>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</si>
  <si>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</si>
  <si>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</si>
  <si>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</si>
  <si>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</si>
  <si>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</si>
  <si>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</si>
  <si>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</si>
  <si>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</si>
  <si>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</si>
  <si>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</si>
  <si>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</si>
  <si>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</si>
  <si>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</si>
  <si>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</si>
  <si>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</si>
  <si>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</si>
  <si>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</si>
  <si>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</si>
  <si>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</si>
  <si>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</si>
  <si>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</si>
  <si>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</si>
  <si>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</si>
  <si>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</si>
  <si>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</si>
  <si>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</si>
  <si>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</si>
  <si>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</si>
  <si>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</si>
  <si>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</si>
  <si>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</si>
  <si>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</si>
  <si>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</si>
  <si>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</si>
  <si>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</si>
  <si>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</si>
  <si>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</si>
  <si>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</si>
  <si>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</si>
  <si>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</si>
  <si>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</si>
  <si>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</si>
  <si>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</si>
  <si>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</si>
  <si>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</si>
  <si>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</si>
  <si>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</si>
  <si>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</si>
  <si>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</si>
  <si>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</si>
  <si>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</si>
  <si>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</si>
  <si>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</si>
  <si>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</si>
  <si>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</si>
  <si>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</si>
  <si>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</si>
  <si>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</si>
  <si>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</si>
  <si>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</si>
  <si>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</si>
  <si>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</si>
  <si>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</si>
  <si>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</si>
  <si>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</si>
  <si>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</si>
  <si>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</si>
  <si>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</si>
  <si>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</si>
  <si>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</si>
  <si>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</si>
  <si>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</si>
  <si>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</si>
  <si>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</si>
  <si>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</si>
  <si>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</si>
  <si>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</si>
  <si>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</si>
  <si>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</si>
  <si>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</si>
  <si>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</si>
  <si>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</si>
  <si>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</si>
  <si>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</si>
  <si>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</si>
  <si>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</si>
  <si>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</si>
  <si>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</si>
  <si>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</si>
  <si>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</si>
  <si>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</si>
  <si>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</si>
  <si>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</si>
  <si>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</si>
  <si>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</si>
  <si>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</si>
  <si>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</si>
  <si>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</si>
  <si>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</si>
  <si>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</si>
  <si>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</si>
  <si>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</si>
  <si>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</si>
  <si>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</si>
  <si>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</si>
  <si>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</si>
  <si>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</si>
  <si>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</si>
  <si>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</si>
  <si>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</si>
  <si>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</si>
  <si>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</si>
  <si>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</si>
  <si>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</si>
  <si>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</si>
  <si>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</si>
  <si>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</si>
  <si>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</si>
  <si>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</si>
  <si>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</si>
  <si>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</si>
  <si>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</si>
  <si>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</si>
  <si>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</si>
  <si>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</si>
  <si>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</si>
  <si>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</si>
  <si>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</si>
  <si>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</si>
  <si>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</si>
  <si>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</si>
  <si>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</si>
  <si>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</si>
  <si>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</si>
  <si>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</si>
  <si>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</si>
  <si>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</si>
  <si>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</si>
  <si>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</si>
  <si>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</si>
  <si>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</si>
  <si>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</si>
  <si>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</si>
  <si>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</si>
  <si>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</si>
  <si>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</si>
  <si>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</si>
  <si>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</si>
  <si>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</si>
  <si>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</si>
  <si>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</si>
  <si>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</si>
  <si>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</si>
  <si>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</si>
  <si>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</si>
  <si>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</si>
  <si>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</si>
  <si>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</si>
  <si>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</si>
  <si>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</si>
  <si>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</si>
  <si>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</si>
  <si>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</si>
  <si>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</si>
  <si>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</si>
  <si>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</si>
  <si>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</si>
  <si>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</si>
  <si>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</si>
  <si>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</si>
  <si>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</si>
  <si>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</si>
  <si>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</si>
  <si>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</si>
  <si>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</si>
  <si>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</si>
  <si>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</si>
  <si>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</si>
  <si>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</si>
  <si>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</si>
  <si>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</si>
  <si>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</si>
  <si>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</si>
  <si>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</si>
  <si>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</si>
  <si>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</si>
  <si>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</si>
  <si>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</si>
  <si>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</si>
  <si>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</si>
  <si>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</si>
  <si>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</si>
  <si>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</si>
  <si>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</si>
  <si>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</si>
  <si>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</si>
  <si>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</si>
  <si>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</si>
  <si>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</si>
  <si>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</si>
  <si>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</si>
  <si>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</si>
  <si>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</si>
  <si>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</si>
  <si>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</si>
  <si>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</si>
  <si>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</si>
  <si>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</si>
  <si>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</si>
  <si>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</si>
  <si>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</si>
  <si>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</si>
  <si>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</si>
  <si>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</si>
  <si>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</si>
  <si>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</si>
  <si>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</si>
  <si>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</si>
  <si>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</si>
  <si>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</si>
  <si>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</si>
  <si>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</si>
  <si>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</si>
  <si>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</si>
  <si>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</si>
  <si>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</si>
  <si>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</si>
  <si>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</si>
  <si>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</si>
  <si>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</si>
  <si>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</si>
  <si>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</si>
  <si>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</si>
  <si>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</si>
  <si>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</si>
  <si>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</si>
  <si>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</si>
  <si>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</si>
  <si>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</si>
  <si>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</si>
  <si>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</si>
  <si>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</si>
  <si>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</si>
  <si>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</si>
  <si>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</si>
  <si>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</si>
  <si>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</si>
  <si>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</si>
  <si>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</si>
  <si>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</si>
  <si>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</si>
  <si>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</si>
  <si>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</si>
  <si>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</si>
  <si>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</si>
  <si>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</si>
  <si>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</si>
  <si>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</si>
  <si>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</si>
  <si>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</si>
  <si>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</si>
  <si>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</si>
  <si>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</si>
  <si>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</si>
  <si>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</si>
  <si>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</si>
  <si>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</si>
  <si>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</si>
  <si>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</si>
  <si>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</si>
  <si>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</si>
  <si>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</si>
  <si>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</si>
  <si>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</si>
  <si>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</si>
  <si>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</si>
  <si>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</si>
  <si>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</si>
  <si>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</si>
  <si>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</si>
  <si>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</si>
  <si>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</si>
  <si>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</si>
  <si>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</si>
  <si>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</si>
  <si>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</si>
  <si>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</si>
  <si>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</si>
  <si>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</si>
  <si>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</si>
  <si>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</si>
  <si>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</si>
  <si>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</si>
  <si>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</si>
  <si>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</si>
  <si>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</si>
  <si>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</si>
  <si>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</si>
  <si>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</si>
  <si>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</si>
  <si>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</si>
  <si>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</si>
  <si>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</si>
  <si>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</si>
  <si>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</si>
  <si>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</si>
  <si>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</si>
  <si>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</si>
  <si>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</si>
  <si>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</si>
  <si>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</si>
  <si>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</si>
  <si>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</si>
  <si>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</si>
  <si>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</si>
  <si>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</si>
  <si>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</si>
  <si>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</si>
  <si>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</si>
  <si>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</si>
  <si>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</si>
  <si>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</si>
  <si>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</si>
  <si>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</si>
  <si>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</si>
  <si>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</si>
  <si>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</si>
  <si>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</si>
  <si>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</si>
  <si>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</si>
  <si>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</si>
  <si>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</si>
  <si>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</si>
  <si>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</si>
  <si>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</si>
  <si>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</si>
  <si>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</si>
  <si>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</si>
  <si>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</si>
  <si>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</si>
  <si>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</si>
  <si>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</si>
  <si>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</si>
  <si>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</si>
  <si>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</si>
  <si>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</si>
  <si>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</si>
  <si>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</si>
  <si>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</si>
  <si>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</si>
  <si>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</si>
  <si>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</si>
  <si>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</si>
  <si>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</si>
  <si>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</si>
  <si>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</si>
  <si>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</si>
  <si>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</si>
  <si>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</si>
  <si>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</si>
  <si>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</si>
  <si>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</si>
  <si>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</si>
  <si>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</si>
  <si>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</si>
  <si>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</si>
  <si>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</si>
  <si>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</si>
  <si>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</si>
  <si>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</si>
  <si>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</si>
  <si>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</si>
  <si>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</si>
  <si>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</si>
  <si>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</si>
  <si>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</si>
  <si>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</si>
  <si>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</si>
  <si>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</si>
  <si>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</si>
  <si>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</si>
  <si>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</si>
  <si>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</si>
  <si>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</si>
  <si>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</si>
  <si>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</si>
  <si>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</si>
  <si>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</si>
  <si>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</si>
  <si>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</si>
  <si>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</si>
  <si>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</si>
  <si>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</si>
  <si>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</si>
  <si>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</si>
  <si>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</si>
  <si>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</si>
  <si>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</si>
  <si>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</si>
  <si>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</si>
  <si>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</si>
  <si>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</si>
  <si>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</si>
  <si>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</si>
  <si>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</si>
  <si>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</si>
  <si>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</si>
  <si>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</si>
  <si>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</si>
  <si>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</si>
  <si>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</si>
  <si>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</si>
  <si>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</si>
  <si>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</si>
  <si>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</si>
  <si>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</si>
  <si>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</si>
  <si>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</si>
  <si>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</si>
  <si>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</si>
  <si>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</si>
  <si>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</si>
  <si>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</si>
  <si>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</si>
  <si>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</si>
  <si>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</si>
  <si>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</si>
  <si>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</si>
  <si>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</si>
  <si>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</si>
  <si>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</si>
  <si>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</si>
  <si>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</si>
  <si>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</si>
  <si>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</si>
  <si>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</si>
  <si>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</si>
  <si>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</si>
  <si>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</si>
  <si>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</si>
  <si>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</si>
  <si>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</si>
  <si>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</si>
  <si>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</si>
  <si>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</si>
  <si>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</si>
  <si>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</si>
  <si>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</si>
  <si>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</si>
  <si>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</si>
  <si>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</si>
  <si>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</si>
  <si>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</si>
  <si>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</si>
  <si>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</si>
  <si>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</si>
  <si>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</si>
  <si>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</si>
  <si>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</si>
  <si>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</si>
  <si>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</si>
  <si>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</si>
  <si>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</si>
  <si>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</si>
  <si>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</si>
  <si>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</si>
  <si>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</si>
  <si>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</si>
  <si>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</si>
  <si>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</si>
  <si>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</si>
  <si>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</si>
  <si>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</si>
  <si>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</si>
  <si>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</si>
  <si>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</si>
  <si>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</si>
  <si>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</si>
  <si>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</si>
  <si>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</si>
  <si>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</si>
  <si>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</si>
  <si>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</si>
  <si>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</si>
  <si>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</si>
  <si>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</si>
  <si>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</si>
  <si>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</si>
  <si>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</si>
  <si>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</si>
  <si>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</si>
  <si>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</si>
  <si>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</si>
  <si>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</si>
  <si>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</si>
  <si>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</si>
  <si>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</si>
  <si>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</si>
  <si>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</si>
  <si>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</si>
  <si>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</si>
  <si>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</si>
  <si>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</si>
  <si>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</si>
  <si>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</si>
  <si>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</si>
  <si>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</si>
  <si>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</si>
  <si>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</si>
  <si>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</si>
  <si>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</si>
  <si>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</si>
  <si>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</si>
  <si>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</si>
  <si>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</si>
  <si>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</si>
  <si>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</si>
  <si>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</si>
  <si>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</si>
  <si>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</si>
  <si>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</si>
  <si>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</si>
  <si>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</si>
  <si>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</si>
  <si>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</si>
  <si>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</si>
  <si>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</si>
  <si>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</si>
  <si>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</si>
  <si>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</si>
  <si>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</si>
  <si>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</si>
  <si>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</si>
  <si>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</si>
  <si>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</si>
  <si>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</si>
  <si>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</si>
  <si>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</si>
  <si>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</si>
  <si>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</si>
  <si>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</si>
  <si>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</si>
  <si>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</si>
  <si>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</si>
  <si>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</si>
  <si>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</si>
  <si>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</si>
  <si>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</si>
  <si>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</si>
  <si>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</si>
  <si>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</si>
  <si>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</si>
  <si>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</si>
  <si>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</si>
  <si>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</si>
  <si>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</si>
  <si>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</si>
  <si>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</si>
  <si>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</si>
  <si>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</si>
  <si>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</si>
  <si>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</si>
  <si>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</si>
  <si>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</si>
  <si>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</si>
  <si>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</si>
  <si>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</si>
  <si>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</si>
  <si>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</si>
  <si>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</si>
  <si>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</si>
  <si>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</si>
  <si>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</si>
  <si>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</si>
  <si>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</si>
  <si>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</si>
  <si>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</si>
  <si>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</si>
  <si>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</si>
  <si>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</si>
  <si>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</si>
  <si>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</si>
  <si>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</si>
  <si>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</si>
  <si>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</si>
  <si>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</si>
  <si>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</si>
  <si>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</si>
  <si>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</si>
  <si>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</si>
  <si>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</si>
  <si>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</si>
  <si>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</si>
  <si>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</si>
  <si>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</si>
  <si>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</si>
  <si>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</si>
  <si>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</si>
  <si>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</si>
  <si>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</si>
  <si>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</si>
  <si>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</si>
  <si>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</si>
  <si>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</si>
  <si>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</si>
  <si>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</si>
  <si>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</si>
  <si>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</si>
  <si>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</si>
  <si>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</si>
  <si>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</si>
  <si>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</si>
  <si>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</si>
  <si>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</si>
  <si>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</si>
  <si>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</si>
  <si>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</si>
  <si>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</si>
  <si>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</si>
  <si>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</si>
  <si>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</si>
  <si>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</si>
  <si>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</si>
  <si>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</si>
  <si>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</si>
  <si>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</si>
  <si>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</si>
  <si>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</si>
  <si>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</si>
  <si>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</si>
  <si>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</si>
  <si>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</si>
  <si>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</si>
  <si>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</si>
  <si>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</si>
  <si>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</si>
  <si>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</si>
  <si>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</si>
  <si>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</si>
  <si>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</si>
  <si>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</si>
  <si>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</si>
  <si>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</si>
  <si>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</si>
  <si>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</si>
  <si>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</si>
  <si>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</si>
  <si>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</si>
  <si>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</si>
  <si>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</si>
  <si>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</si>
  <si>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</si>
  <si>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</si>
  <si>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</si>
  <si>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</si>
  <si>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</si>
  <si>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</si>
  <si>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</si>
  <si>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</si>
  <si>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</si>
  <si>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</si>
  <si>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</si>
  <si>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</si>
  <si>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</si>
  <si>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</si>
  <si>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</si>
  <si>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</si>
  <si>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</si>
  <si>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</si>
  <si>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</si>
  <si>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</si>
  <si>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</si>
  <si>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</si>
  <si>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</si>
  <si>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</si>
  <si>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</si>
  <si>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</si>
  <si>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</si>
  <si>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</si>
  <si>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</si>
  <si>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</si>
  <si>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</si>
  <si>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</si>
  <si>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</si>
  <si>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</si>
  <si>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</si>
  <si>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</si>
  <si>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</si>
  <si>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</si>
  <si>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</si>
  <si>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</si>
  <si>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</si>
  <si>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</si>
  <si>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</si>
  <si>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</si>
  <si>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</si>
  <si>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</si>
  <si>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</si>
  <si>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</si>
  <si>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</si>
  <si>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</si>
  <si>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</si>
  <si>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</si>
  <si>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</si>
  <si>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</si>
  <si>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</si>
  <si>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</si>
  <si>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</si>
  <si>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</si>
  <si>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</si>
  <si>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</si>
  <si>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</si>
  <si>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</si>
  <si>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</si>
  <si>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</si>
  <si>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</si>
  <si>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</si>
  <si>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</si>
  <si>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</si>
  <si>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</si>
  <si>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</si>
  <si>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</si>
  <si>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</si>
  <si>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</si>
  <si>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</si>
  <si>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</si>
  <si>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</si>
  <si>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</si>
  <si>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</si>
  <si>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</si>
  <si>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</si>
  <si>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</si>
  <si>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</si>
  <si>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</si>
  <si>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</si>
  <si>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</si>
  <si>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</si>
  <si>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</si>
  <si>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</si>
  <si>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</si>
  <si>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</si>
  <si>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</si>
  <si>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</si>
  <si>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</si>
  <si>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</si>
  <si>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</si>
  <si>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</si>
  <si>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</si>
  <si>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</si>
  <si>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</si>
  <si>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</si>
  <si>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</si>
  <si>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</si>
  <si>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</si>
  <si>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</si>
  <si>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</si>
  <si>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</si>
  <si>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</si>
  <si>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</si>
  <si>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</si>
  <si>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</si>
  <si>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</si>
  <si>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</si>
  <si>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</si>
  <si>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</si>
  <si>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</si>
  <si>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</si>
  <si>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</si>
  <si>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</si>
  <si>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</si>
  <si>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</si>
  <si>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</si>
  <si>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</si>
  <si>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</si>
  <si>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</si>
  <si>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</si>
  <si>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</si>
  <si>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</si>
  <si>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</si>
  <si>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</si>
  <si>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</si>
  <si>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</si>
  <si>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</si>
  <si>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</si>
  <si>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</si>
  <si>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</si>
  <si>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</si>
  <si>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</si>
  <si>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</si>
  <si>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</si>
  <si>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</si>
  <si>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</si>
  <si>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</si>
  <si>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</si>
  <si>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</si>
  <si>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</si>
  <si>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</si>
  <si>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</si>
  <si>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</si>
  <si>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</si>
  <si>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</si>
  <si>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</si>
  <si>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</si>
  <si>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</si>
  <si>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</si>
  <si>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</si>
  <si>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</si>
  <si>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</si>
  <si>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</si>
  <si>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</si>
  <si>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</si>
  <si>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</si>
  <si>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</si>
  <si>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</si>
  <si>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</si>
  <si>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</si>
  <si>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</si>
  <si>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</si>
  <si>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</si>
  <si>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</si>
  <si>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</si>
  <si>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</si>
  <si>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</si>
  <si>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</si>
  <si>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</si>
  <si>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</si>
  <si>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</si>
  <si>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</si>
  <si>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</si>
  <si>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</si>
  <si>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</si>
  <si>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</si>
  <si>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</si>
  <si>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</si>
  <si>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</si>
  <si>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</si>
  <si>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</si>
  <si>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</si>
  <si>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</si>
  <si>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</si>
  <si>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</si>
  <si>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</si>
  <si>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</si>
  <si>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</si>
  <si>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</si>
  <si>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</si>
  <si>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</si>
  <si>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</si>
  <si>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</si>
  <si>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</si>
  <si>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</si>
  <si>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</si>
  <si>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</si>
  <si>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</si>
  <si>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</si>
  <si>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</si>
  <si>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</si>
  <si>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</si>
  <si>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</si>
  <si>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</si>
  <si>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</si>
  <si>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</si>
  <si>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</si>
  <si>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</si>
  <si>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</si>
  <si>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</si>
  <si>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</si>
  <si>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</si>
  <si>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</si>
  <si>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</si>
  <si>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</si>
  <si>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</si>
  <si>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</si>
  <si>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</si>
  <si>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</si>
  <si>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</si>
  <si>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</si>
  <si>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</si>
  <si>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</si>
  <si>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</si>
  <si>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</si>
  <si>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</si>
  <si>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</si>
  <si>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</si>
  <si>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</si>
  <si>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</si>
  <si>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</si>
  <si>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</si>
  <si>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</si>
  <si>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</si>
  <si>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</si>
  <si>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</si>
  <si>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</si>
  <si>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</si>
  <si>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</si>
  <si>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</si>
  <si>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</si>
  <si>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</si>
  <si>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</si>
  <si>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</si>
  <si>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</si>
  <si>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</si>
  <si>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</si>
  <si>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</si>
  <si>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</si>
  <si>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</si>
  <si>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</si>
  <si>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</si>
  <si>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</si>
  <si>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</si>
  <si>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</si>
  <si>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</si>
  <si>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</si>
  <si>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</si>
  <si>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</si>
  <si>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</si>
  <si>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</si>
  <si>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</si>
  <si>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</si>
  <si>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</si>
  <si>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</si>
  <si>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</si>
  <si>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</si>
  <si>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</si>
  <si>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</si>
  <si>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</si>
  <si>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</si>
  <si>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</si>
  <si>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</si>
  <si>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</si>
  <si>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</si>
  <si>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</si>
  <si>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</si>
  <si>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</si>
  <si>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</si>
  <si>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</si>
  <si>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</si>
  <si>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</si>
  <si>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</si>
  <si>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</si>
  <si>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</si>
  <si>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</si>
  <si>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</si>
  <si>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</si>
  <si>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</si>
  <si>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</si>
  <si>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</si>
  <si>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</si>
  <si>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</si>
  <si>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</si>
  <si>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</si>
  <si>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</si>
  <si>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</si>
  <si>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</si>
  <si>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</si>
  <si>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</si>
  <si>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</si>
  <si>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</si>
  <si>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</si>
  <si>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</si>
  <si>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</si>
  <si>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</si>
  <si>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</si>
  <si>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</si>
  <si>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</si>
  <si>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</si>
  <si>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</si>
  <si>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</si>
  <si>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</si>
  <si>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</si>
  <si>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</si>
  <si>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</si>
  <si>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</si>
  <si>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</si>
  <si>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</si>
  <si>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</si>
  <si>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</si>
  <si>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</si>
  <si>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</si>
  <si>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</si>
  <si>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</si>
  <si>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</si>
  <si>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</si>
  <si>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</si>
  <si>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</si>
  <si>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</si>
  <si>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</si>
  <si>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</si>
  <si>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</si>
  <si>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</si>
  <si>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</si>
  <si>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</si>
  <si>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</si>
  <si>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</si>
  <si>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</si>
  <si>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</si>
  <si>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</si>
  <si>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</si>
  <si>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</si>
  <si>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</si>
  <si>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</si>
  <si>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</si>
  <si>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</si>
  <si>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</si>
  <si>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</si>
  <si>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</si>
  <si>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</si>
  <si>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</si>
  <si>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</si>
  <si>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</si>
  <si>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</si>
  <si>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</si>
  <si>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</si>
  <si>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</si>
  <si>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</si>
  <si>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</si>
  <si>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</si>
  <si>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</si>
  <si>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</si>
  <si>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</si>
  <si>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</si>
  <si>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</si>
  <si>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</si>
  <si>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</si>
  <si>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</si>
  <si>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</si>
  <si>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</si>
  <si>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</si>
  <si>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</si>
  <si>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</si>
  <si>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</si>
  <si>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</si>
  <si>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</si>
  <si>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</si>
  <si>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</si>
  <si>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</si>
  <si>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</si>
  <si>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</si>
  <si>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</si>
  <si>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</si>
  <si>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</si>
  <si>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</si>
  <si>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</si>
  <si>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</si>
  <si>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</si>
  <si>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</si>
  <si>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</si>
  <si>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</si>
  <si>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</si>
  <si>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</si>
  <si>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</si>
  <si>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</si>
  <si>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</si>
  <si>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</si>
  <si>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</si>
  <si>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</si>
  <si>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</si>
  <si>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</si>
  <si>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</si>
  <si>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</si>
  <si>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</si>
  <si>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</si>
  <si>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</si>
  <si>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</si>
  <si>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</si>
  <si>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</si>
  <si>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</si>
  <si>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</si>
  <si>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</si>
  <si>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</si>
  <si>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</si>
  <si>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</si>
  <si>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</si>
  <si>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</si>
  <si>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</si>
  <si>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</si>
  <si>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</si>
  <si>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</si>
  <si>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</si>
  <si>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</si>
  <si>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</si>
  <si>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</si>
  <si>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</si>
  <si>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</si>
  <si>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</si>
  <si>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</si>
  <si>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</si>
  <si>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</si>
  <si>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</si>
  <si>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</si>
  <si>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</si>
  <si>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</si>
  <si>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</si>
  <si>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</si>
  <si>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</si>
  <si>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</si>
  <si>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</si>
  <si>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</si>
  <si>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</si>
  <si>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</si>
  <si>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</si>
  <si>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</si>
  <si>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</si>
  <si>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</si>
  <si>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</si>
  <si>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</si>
  <si>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</si>
  <si>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</si>
  <si>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</si>
  <si>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</si>
  <si>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</si>
  <si>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</si>
  <si>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</si>
  <si>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</si>
  <si>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</si>
  <si>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</si>
  <si>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</si>
  <si>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</si>
  <si>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</si>
  <si>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</si>
  <si>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</si>
  <si>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</si>
  <si>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</si>
  <si>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</si>
  <si>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</si>
  <si>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</si>
  <si>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</si>
  <si>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</si>
  <si>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</si>
  <si>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</si>
  <si>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</si>
  <si>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</si>
  <si>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</si>
  <si>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</si>
  <si>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</si>
  <si>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</si>
  <si>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</si>
  <si>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</si>
  <si>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</si>
  <si>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</si>
  <si>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</si>
  <si>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</si>
  <si>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</si>
  <si>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</si>
  <si>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</si>
  <si>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</si>
  <si>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</si>
  <si>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</si>
  <si>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</si>
  <si>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</si>
  <si>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</si>
  <si>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</si>
  <si>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</si>
  <si>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</si>
  <si>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</si>
  <si>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</si>
  <si>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</si>
  <si>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</si>
  <si>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</si>
  <si>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</si>
  <si>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</si>
  <si>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</si>
  <si>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</si>
  <si>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</si>
  <si>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</si>
  <si>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</si>
  <si>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</si>
  <si>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</si>
  <si>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</si>
  <si>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</si>
  <si>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</si>
  <si>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</si>
  <si>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</si>
  <si>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</si>
  <si>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</si>
  <si>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</si>
  <si>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</si>
  <si>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</si>
  <si>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</si>
  <si>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</si>
  <si>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</si>
  <si>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</si>
  <si>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</si>
  <si>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</si>
  <si>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</si>
  <si>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</si>
  <si>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</si>
  <si>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</si>
  <si>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</si>
  <si>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</si>
  <si>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</si>
  <si>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</si>
  <si>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</si>
  <si>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</si>
  <si>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</si>
  <si>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</si>
  <si>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</si>
  <si>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</si>
  <si>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</si>
  <si>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</si>
  <si>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</si>
  <si>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</si>
  <si>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</si>
  <si>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</si>
  <si>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</si>
  <si>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</si>
  <si>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</si>
  <si>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</si>
  <si>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</si>
  <si>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</si>
  <si>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</si>
  <si>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</si>
  <si>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</si>
  <si>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</si>
  <si>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</si>
  <si>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</si>
  <si>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</si>
  <si>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</si>
  <si>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</si>
  <si>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</si>
  <si>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</si>
  <si>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</si>
  <si>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</si>
  <si>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</si>
  <si>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</si>
  <si>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</si>
  <si>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</si>
  <si>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</si>
  <si>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</si>
  <si>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</si>
  <si>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</si>
  <si>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</si>
  <si>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</si>
  <si>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</si>
  <si>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</si>
  <si>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</si>
  <si>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</si>
  <si>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</si>
  <si>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</si>
  <si>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</si>
  <si>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</si>
  <si>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</si>
  <si>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</si>
  <si>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</si>
  <si>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</si>
  <si>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</si>
  <si>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</si>
  <si>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</si>
  <si>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</si>
  <si>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</si>
  <si>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</si>
  <si>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</si>
  <si>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</si>
  <si>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</si>
  <si>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</si>
  <si>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</si>
  <si>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</si>
  <si>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</si>
  <si>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</si>
  <si>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</si>
  <si>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</si>
  <si>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</si>
  <si>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</si>
  <si>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</si>
  <si>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</si>
  <si>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</si>
  <si>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</si>
  <si>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</si>
  <si>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</si>
  <si>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</si>
  <si>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</si>
  <si>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</si>
  <si>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</si>
  <si>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</si>
  <si>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</si>
  <si>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</si>
  <si>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</si>
  <si>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</si>
  <si>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</si>
  <si>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</si>
  <si>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</si>
  <si>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</si>
  <si>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</si>
  <si>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</si>
  <si>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</si>
  <si>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</si>
  <si>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</si>
  <si>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</si>
  <si>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</si>
  <si>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</si>
  <si>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</si>
  <si>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</si>
  <si>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</si>
  <si>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</si>
  <si>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</si>
  <si>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</si>
  <si>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</si>
  <si>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</si>
  <si>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</si>
  <si>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</si>
  <si>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</si>
  <si>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</si>
  <si>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</si>
  <si>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</si>
  <si>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</si>
  <si>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</si>
  <si>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</si>
  <si>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</si>
  <si>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</si>
  <si>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</si>
  <si>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</si>
  <si>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</si>
  <si>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</si>
  <si>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</si>
  <si>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</si>
  <si>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</si>
  <si>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</si>
  <si>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</si>
  <si>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</si>
  <si>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</si>
  <si>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</si>
  <si>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</si>
  <si>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</si>
  <si>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</si>
  <si>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</si>
  <si>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</si>
  <si>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</si>
  <si>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</si>
  <si>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</si>
  <si>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</si>
  <si>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</si>
  <si>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</si>
  <si>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</si>
  <si>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</si>
  <si>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</si>
  <si>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</si>
  <si>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</si>
  <si>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</si>
  <si>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</si>
  <si>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</si>
  <si>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</si>
  <si>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</si>
  <si>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</si>
  <si>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</si>
  <si>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</si>
  <si>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</si>
  <si>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</si>
  <si>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</si>
  <si>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</si>
  <si>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</si>
  <si>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</si>
  <si>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</si>
  <si>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</si>
  <si>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</si>
  <si>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</si>
  <si>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</si>
  <si>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</si>
  <si>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</si>
  <si>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</si>
  <si>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</si>
  <si>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</si>
  <si>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</si>
  <si>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</si>
  <si>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</si>
  <si>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</si>
  <si>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</si>
  <si>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</si>
  <si>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</si>
  <si>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</si>
  <si>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</si>
  <si>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</si>
  <si>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</si>
  <si>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</si>
  <si>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</si>
  <si>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</si>
  <si>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</si>
  <si>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</si>
  <si>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</si>
  <si>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</si>
  <si>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</si>
  <si>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</si>
  <si>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</si>
  <si>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</si>
  <si>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</si>
  <si>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</si>
  <si>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</si>
  <si>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</si>
  <si>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</si>
  <si>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</si>
  <si>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</si>
  <si>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</si>
  <si>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</si>
  <si>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</si>
  <si>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</si>
  <si>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</si>
  <si>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</si>
  <si>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</si>
  <si>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</si>
  <si>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</si>
  <si>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</si>
  <si>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</si>
  <si>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</si>
  <si>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</si>
  <si>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</si>
  <si>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</si>
  <si>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</si>
  <si>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</si>
  <si>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</si>
  <si>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</si>
  <si>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</si>
  <si>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</si>
  <si>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</si>
  <si>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</si>
  <si>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</si>
  <si>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</si>
  <si>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</si>
  <si>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</si>
  <si>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</si>
  <si>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</si>
  <si>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</si>
  <si>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</si>
  <si>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</si>
  <si>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</si>
  <si>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</si>
  <si>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</si>
  <si>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</si>
  <si>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</si>
  <si>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</si>
  <si>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</si>
  <si>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</si>
  <si>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</si>
  <si>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</si>
  <si>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</si>
  <si>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</si>
  <si>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</si>
  <si>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</si>
  <si>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</si>
  <si>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</si>
  <si>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</si>
  <si>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</si>
  <si>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</si>
  <si>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</si>
  <si>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</si>
  <si>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</si>
  <si>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</si>
  <si>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</si>
  <si>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</si>
  <si>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</si>
  <si>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</si>
  <si>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</si>
  <si>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</si>
  <si>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</si>
  <si>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</si>
  <si>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</si>
  <si>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</si>
  <si>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</si>
  <si>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</si>
  <si>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</si>
  <si>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</si>
  <si>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</si>
  <si>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</si>
  <si>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</si>
  <si>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</si>
  <si>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</si>
  <si>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</si>
  <si>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</si>
  <si>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</si>
  <si>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</si>
  <si>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</si>
  <si>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</si>
  <si>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</si>
  <si>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</si>
  <si>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</si>
  <si>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</si>
  <si>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</si>
  <si>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</si>
  <si>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</si>
  <si>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</si>
  <si>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</si>
  <si>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</si>
  <si>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</si>
  <si>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</si>
  <si>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</si>
  <si>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</si>
  <si>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</si>
  <si>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</si>
  <si>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</si>
  <si>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</si>
  <si>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</si>
  <si>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</si>
  <si>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</si>
  <si>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</si>
  <si>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</si>
  <si>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</si>
  <si>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</si>
  <si>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</si>
  <si>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</si>
  <si>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</si>
  <si>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</si>
  <si>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</si>
  <si>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</si>
  <si>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</si>
  <si>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</si>
  <si>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</si>
  <si>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</si>
  <si>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</si>
  <si>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</si>
  <si>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</si>
  <si>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</si>
  <si>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</si>
  <si>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</si>
  <si>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</si>
  <si>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</si>
  <si>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</si>
  <si>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</si>
  <si>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</si>
  <si>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</si>
  <si>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</si>
  <si>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</si>
  <si>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</si>
  <si>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</si>
  <si>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</si>
  <si>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</si>
  <si>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</si>
  <si>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</si>
  <si>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</si>
  <si>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</si>
  <si>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</si>
  <si>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</si>
  <si>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</si>
  <si>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</si>
  <si>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</si>
  <si>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</si>
  <si>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</si>
  <si>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</si>
  <si>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</si>
  <si>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</si>
  <si>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</si>
  <si>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</si>
  <si>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</si>
  <si>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</si>
  <si>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</si>
  <si>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</si>
  <si>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</si>
  <si>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</si>
  <si>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</si>
  <si>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</si>
  <si>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</si>
  <si>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</si>
  <si>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</si>
  <si>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</si>
  <si>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</si>
  <si>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</si>
  <si>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</si>
  <si>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</si>
  <si>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</si>
  <si>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</si>
  <si>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</si>
  <si>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</si>
  <si>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</si>
  <si>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</si>
  <si>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</si>
  <si>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</si>
  <si>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</si>
  <si>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</si>
  <si>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</si>
  <si>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</si>
  <si>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</si>
  <si>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</si>
  <si>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</si>
  <si>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</si>
  <si>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</si>
  <si>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</si>
  <si>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</si>
  <si>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</si>
  <si>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</si>
  <si>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</si>
  <si>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</si>
  <si>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</si>
  <si>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</si>
  <si>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</si>
  <si>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</si>
  <si>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</si>
  <si>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</si>
  <si>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</si>
  <si>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</si>
  <si>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</si>
  <si>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</si>
  <si>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</si>
  <si>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</si>
  <si>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</si>
  <si>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</si>
  <si>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</si>
  <si>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</si>
  <si>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</si>
  <si>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</si>
  <si>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</si>
  <si>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</si>
  <si>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</si>
  <si>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</si>
  <si>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</si>
  <si>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</si>
  <si>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</si>
  <si>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</si>
  <si>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</si>
  <si>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</si>
  <si>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</si>
  <si>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</si>
  <si>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</si>
  <si>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</si>
  <si>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</si>
  <si>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</si>
  <si>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</si>
  <si>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</si>
  <si>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</si>
  <si>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</si>
  <si>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</si>
  <si>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</si>
  <si>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</si>
  <si>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</si>
  <si>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</si>
  <si>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</si>
  <si>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</si>
  <si>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</si>
  <si>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</si>
  <si>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</si>
  <si>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</si>
  <si>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</si>
  <si>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</si>
  <si>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</si>
  <si>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</si>
  <si>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</si>
  <si>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</si>
  <si>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</si>
  <si>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</si>
  <si>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</si>
  <si>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</si>
  <si>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</si>
  <si>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</si>
  <si>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</si>
  <si>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</si>
  <si>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</si>
  <si>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</si>
  <si>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</si>
  <si>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</si>
  <si>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</si>
  <si>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</si>
  <si>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</si>
  <si>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</si>
  <si>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</si>
  <si>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</si>
  <si>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</si>
  <si>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</si>
  <si>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</si>
  <si>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</si>
  <si>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</si>
  <si>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</si>
  <si>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</si>
  <si>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</si>
  <si>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</si>
  <si>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</si>
  <si>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</si>
  <si>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</si>
  <si>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</si>
  <si>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</si>
  <si>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</si>
  <si>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</si>
  <si>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</si>
  <si>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</si>
  <si>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</si>
  <si>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</si>
  <si>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</si>
  <si>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</si>
  <si>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</si>
  <si>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</si>
  <si>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</si>
  <si>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</si>
  <si>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</si>
  <si>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</si>
  <si>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</si>
  <si>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</si>
  <si>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</si>
  <si>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</si>
  <si>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</si>
  <si>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</si>
  <si>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</si>
  <si>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</si>
  <si>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</si>
  <si>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</si>
  <si>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</si>
  <si>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</si>
  <si>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</si>
  <si>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</si>
  <si>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</si>
  <si>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</si>
  <si>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</si>
  <si>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</si>
  <si>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</si>
  <si>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</si>
  <si>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</si>
  <si>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</si>
  <si>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</si>
  <si>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</si>
  <si>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</si>
  <si>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</si>
  <si>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</si>
  <si>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</si>
  <si>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</si>
  <si>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</si>
  <si>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</si>
  <si>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</si>
  <si>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</si>
  <si>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</si>
  <si>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</si>
  <si>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</si>
  <si>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</si>
  <si>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</si>
  <si>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</si>
  <si>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</si>
  <si>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</si>
  <si>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</si>
  <si>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</si>
  <si>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</si>
  <si>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</si>
  <si>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</si>
  <si>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</si>
  <si>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</si>
  <si>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</si>
  <si>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</si>
  <si>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</si>
  <si>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</si>
  <si>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</si>
  <si>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</si>
  <si>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</si>
  <si>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</si>
  <si>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</si>
  <si>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</si>
  <si>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</si>
  <si>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</si>
  <si>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</si>
  <si>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</si>
  <si>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</si>
  <si>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</si>
  <si>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</si>
  <si>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</si>
  <si>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</si>
  <si>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</si>
  <si>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</si>
  <si>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</si>
  <si>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</si>
  <si>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</si>
  <si>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</si>
  <si>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</si>
  <si>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</si>
  <si>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</si>
  <si>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</si>
  <si>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</si>
  <si>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</si>
  <si>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</si>
  <si>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</si>
  <si>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</si>
  <si>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</si>
  <si>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</si>
  <si>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</si>
  <si>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</si>
  <si>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</si>
  <si>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</si>
  <si>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</si>
  <si>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</si>
  <si>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</si>
  <si>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</si>
  <si>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</si>
  <si>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</si>
  <si>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</si>
  <si>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</si>
  <si>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</si>
  <si>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</si>
  <si>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</si>
  <si>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</si>
  <si>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</si>
  <si>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</si>
  <si>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</si>
  <si>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</si>
  <si>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</si>
  <si>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</si>
  <si>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</si>
  <si>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</si>
  <si>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</si>
  <si>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</si>
  <si>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</si>
  <si>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</si>
  <si>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</si>
  <si>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</si>
  <si>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</si>
  <si>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</si>
  <si>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</si>
  <si>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</si>
  <si>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</si>
  <si>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</si>
  <si>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</si>
  <si>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</si>
  <si>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</si>
  <si>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</si>
  <si>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</si>
  <si>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</si>
  <si>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</si>
  <si>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</si>
  <si>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</si>
  <si>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</si>
  <si>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</si>
  <si>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</si>
  <si>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</si>
  <si>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</si>
  <si>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</si>
  <si>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</si>
  <si>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</si>
  <si>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</si>
  <si>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</si>
  <si>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</si>
  <si>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</si>
  <si>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</si>
  <si>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</si>
  <si>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</si>
  <si>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</si>
  <si>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</si>
  <si>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</si>
  <si>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</si>
  <si>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</si>
  <si>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</si>
  <si>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</si>
  <si>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</si>
  <si>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</si>
  <si>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</si>
  <si>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</si>
  <si>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</si>
  <si>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</si>
  <si>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</si>
  <si>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</si>
  <si>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</si>
  <si>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</si>
  <si>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</si>
  <si>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</si>
  <si>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</si>
  <si>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</si>
  <si>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</si>
  <si>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</si>
  <si>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</si>
  <si>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</si>
  <si>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</si>
  <si>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</si>
  <si>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</si>
  <si>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</si>
  <si>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</si>
  <si>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</si>
  <si>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</si>
  <si>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</si>
  <si>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</si>
  <si>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</si>
  <si>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</si>
  <si>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</si>
  <si>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</si>
  <si>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</si>
  <si>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</si>
  <si>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</si>
  <si>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</si>
  <si>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</si>
  <si>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</si>
  <si>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</si>
  <si>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</si>
  <si>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</si>
  <si>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</si>
  <si>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</si>
  <si>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</si>
  <si>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</si>
  <si>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</si>
  <si>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</si>
  <si>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</si>
  <si>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</si>
  <si>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</si>
  <si>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</si>
  <si>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</si>
  <si>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</si>
  <si>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</si>
  <si>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</si>
  <si>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</si>
  <si>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</si>
  <si>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</si>
  <si>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</si>
  <si>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</si>
  <si>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</si>
  <si>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</si>
  <si>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</si>
  <si>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</si>
  <si>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</si>
  <si>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</si>
  <si>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</si>
  <si>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</si>
  <si>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</si>
  <si>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</si>
  <si>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</si>
  <si>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</si>
  <si>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</si>
  <si>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</si>
  <si>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</si>
  <si>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</si>
  <si>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</si>
  <si>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</si>
  <si>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</si>
  <si>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</si>
  <si>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</si>
  <si>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</si>
  <si>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</si>
  <si>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</si>
  <si>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</si>
  <si>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</si>
  <si>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</si>
  <si>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</si>
  <si>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</si>
  <si>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</si>
  <si>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</si>
  <si>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</si>
  <si>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</si>
  <si>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</si>
  <si>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</si>
  <si>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</si>
  <si>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</si>
  <si>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</si>
  <si>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</si>
  <si>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</si>
  <si>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</si>
  <si>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</si>
  <si>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</si>
  <si>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</si>
  <si>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</si>
  <si>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</si>
  <si>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</si>
  <si>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</si>
  <si>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</si>
  <si>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</si>
  <si>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</si>
  <si>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</si>
  <si>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</si>
  <si>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</si>
  <si>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</si>
  <si>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</si>
  <si>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</si>
  <si>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</si>
  <si>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</si>
  <si>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</si>
  <si>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</si>
  <si>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</si>
  <si>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</si>
  <si>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</si>
  <si>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</si>
  <si>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</si>
  <si>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</si>
  <si>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</si>
  <si>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</si>
  <si>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</si>
  <si>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</si>
  <si>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</si>
  <si>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</si>
  <si>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</si>
  <si>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</si>
  <si>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</si>
  <si>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</si>
  <si>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</si>
  <si>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</si>
  <si>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</si>
  <si>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</si>
  <si>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</si>
  <si>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</si>
  <si>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</si>
  <si>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</si>
  <si>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</si>
  <si>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</si>
  <si>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</si>
  <si>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</si>
  <si>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</si>
  <si>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</si>
  <si>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</si>
  <si>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</si>
  <si>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</si>
  <si>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</si>
  <si>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</si>
  <si>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</si>
  <si>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</si>
  <si>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</si>
  <si>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</si>
  <si>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</si>
  <si>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</si>
  <si>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</si>
  <si>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</si>
  <si>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</si>
  <si>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</si>
  <si>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</si>
  <si>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</si>
  <si>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</si>
  <si>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</si>
  <si>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</si>
  <si>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</si>
  <si>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</si>
  <si>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</si>
  <si>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</si>
  <si>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</si>
  <si>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</si>
  <si>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</si>
  <si>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</si>
  <si>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</si>
  <si>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</si>
  <si>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</si>
  <si>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</si>
  <si>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</si>
  <si>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</si>
  <si>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</si>
  <si>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</si>
  <si>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</si>
  <si>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</si>
  <si>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</si>
  <si>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</si>
  <si>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</si>
  <si>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</si>
  <si>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</si>
  <si>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</si>
  <si>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</si>
  <si>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</si>
  <si>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</si>
  <si>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</si>
  <si>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</si>
  <si>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</si>
  <si>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</si>
  <si>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</si>
  <si>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</si>
  <si>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</si>
  <si>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</si>
  <si>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</si>
  <si>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</si>
  <si>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</si>
  <si>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</si>
  <si>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</si>
  <si>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</si>
  <si>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</si>
  <si>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</si>
  <si>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</si>
  <si>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</si>
  <si>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</si>
  <si>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</si>
  <si>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</si>
  <si>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</si>
  <si>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</si>
  <si>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</si>
  <si>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</si>
  <si>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</si>
  <si>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</si>
  <si>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</si>
  <si>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</si>
  <si>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</si>
  <si>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</si>
  <si>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</si>
  <si>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</si>
  <si>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</si>
  <si>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</si>
  <si>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</si>
  <si>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</si>
  <si>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</si>
  <si>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</si>
  <si>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</si>
  <si>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</si>
  <si>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</si>
  <si>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</si>
  <si>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</si>
  <si>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</si>
  <si>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</si>
  <si>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</si>
  <si>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</si>
  <si>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</si>
  <si>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</si>
  <si>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</si>
  <si>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</si>
  <si>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</si>
  <si>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</si>
  <si>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</si>
  <si>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</si>
  <si>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</si>
  <si>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</si>
  <si>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</si>
  <si>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</si>
  <si>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</si>
  <si>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</si>
  <si>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</si>
  <si>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</si>
  <si>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</si>
  <si>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</si>
  <si>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</si>
  <si>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</si>
  <si>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</si>
  <si>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</si>
  <si>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</si>
  <si>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</si>
  <si>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</si>
  <si>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</si>
  <si>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</si>
  <si>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</si>
  <si>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</si>
  <si>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</si>
  <si>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</si>
  <si>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</si>
  <si>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</si>
  <si>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</si>
  <si>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</si>
  <si>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</si>
  <si>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</si>
  <si>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</si>
  <si>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</si>
  <si>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</si>
  <si>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</si>
  <si>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</si>
  <si>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</si>
  <si>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</si>
  <si>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</si>
  <si>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</si>
  <si>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</si>
  <si>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</si>
  <si>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</si>
  <si>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</si>
  <si>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</si>
  <si>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</si>
  <si>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</si>
  <si>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</si>
  <si>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</si>
  <si>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</si>
  <si>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</si>
  <si>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</si>
  <si>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</si>
  <si>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</si>
  <si>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</si>
  <si>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</si>
  <si>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</si>
  <si>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</si>
  <si>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</si>
  <si>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</si>
  <si>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</si>
  <si>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</si>
  <si>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</si>
  <si>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</si>
  <si>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</si>
  <si>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</si>
  <si>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</si>
  <si>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</si>
  <si>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</si>
  <si>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</si>
  <si>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</si>
  <si>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</si>
  <si>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</si>
  <si>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</si>
  <si>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</si>
  <si>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</si>
  <si>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</si>
  <si>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</si>
  <si>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</si>
  <si>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</si>
  <si>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</si>
  <si>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</si>
  <si>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</si>
  <si>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</si>
  <si>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</si>
  <si>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</si>
  <si>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</si>
  <si>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</si>
  <si>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</si>
  <si>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</si>
  <si>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</si>
  <si>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</si>
  <si>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</si>
  <si>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</si>
  <si>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</si>
  <si>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</si>
  <si>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</si>
  <si>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</si>
  <si>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</si>
  <si>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</si>
  <si>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</si>
  <si>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</si>
  <si>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</si>
  <si>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</si>
  <si>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</si>
  <si>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</si>
  <si>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</si>
  <si>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</si>
  <si>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</si>
  <si>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</si>
  <si>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</si>
  <si>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</si>
  <si>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</si>
  <si>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</si>
  <si>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</si>
  <si>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</si>
  <si>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</si>
  <si>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</si>
  <si>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</si>
  <si>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</si>
  <si>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</si>
  <si>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</si>
  <si>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</si>
  <si>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</si>
  <si>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</si>
  <si>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</si>
  <si>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</si>
  <si>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</si>
  <si>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</si>
  <si>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</si>
  <si>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</si>
  <si>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</si>
  <si>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</si>
  <si>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</si>
  <si>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</si>
  <si>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</si>
  <si>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</si>
  <si>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</si>
  <si>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</si>
  <si>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</si>
  <si>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</si>
  <si>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</si>
  <si>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</si>
  <si>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</si>
  <si>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</si>
  <si>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</si>
  <si>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</si>
  <si>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</si>
  <si>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</si>
  <si>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</si>
  <si>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</si>
  <si>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</si>
  <si>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</si>
  <si>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</si>
  <si>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</si>
  <si>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</si>
  <si>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</si>
  <si>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</si>
  <si>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</si>
  <si>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</si>
  <si>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</si>
  <si>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</si>
  <si>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</si>
  <si>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</si>
  <si>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</si>
  <si>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</si>
  <si>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</si>
  <si>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</si>
  <si>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</si>
  <si>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</si>
  <si>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</si>
  <si>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</si>
  <si>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</si>
  <si>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</si>
  <si>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</si>
  <si>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</si>
  <si>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</si>
  <si>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</si>
  <si>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</si>
  <si>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</si>
  <si>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</si>
  <si>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</si>
  <si>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</si>
  <si>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</si>
  <si>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</si>
  <si>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</si>
  <si>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</si>
  <si>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</si>
  <si>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</si>
  <si>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</si>
  <si>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</si>
  <si>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</si>
  <si>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</si>
  <si>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</si>
  <si>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</si>
  <si>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</si>
  <si>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</si>
  <si>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</si>
  <si>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</si>
  <si>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</si>
  <si>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</si>
  <si>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</si>
  <si>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</si>
  <si>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</si>
  <si>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</si>
  <si>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</si>
  <si>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</si>
  <si>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</si>
  <si>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</si>
  <si>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</si>
  <si>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</si>
  <si>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</si>
  <si>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</si>
  <si>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</si>
  <si>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</si>
  <si>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</si>
  <si>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</si>
  <si>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</si>
  <si>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</si>
  <si>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</si>
  <si>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</si>
  <si>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</si>
  <si>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</si>
  <si>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</si>
  <si>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</si>
  <si>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</si>
  <si>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</si>
  <si>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</si>
  <si>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</si>
  <si>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</si>
  <si>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</si>
  <si>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</si>
  <si>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</si>
  <si>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</si>
  <si>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</si>
  <si>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</si>
  <si>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</si>
  <si>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</si>
  <si>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</si>
  <si>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</si>
  <si>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</si>
  <si>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</si>
  <si>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</si>
  <si>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</si>
  <si>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</si>
  <si>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</si>
  <si>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</si>
  <si>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</si>
  <si>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</si>
  <si>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</si>
  <si>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</si>
  <si>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</si>
  <si>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</si>
  <si>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</si>
  <si>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</si>
  <si>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</si>
  <si>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</si>
  <si>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</si>
  <si>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</si>
  <si>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</si>
  <si>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</si>
  <si>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</si>
  <si>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</si>
  <si>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</si>
  <si>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</si>
  <si>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</si>
  <si>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</si>
  <si>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</si>
  <si>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</si>
  <si>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</si>
  <si>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</si>
  <si>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</si>
  <si>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</si>
  <si>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</si>
  <si>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</si>
  <si>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</si>
  <si>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</si>
  <si>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</si>
  <si>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</si>
  <si>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</si>
  <si>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</si>
  <si>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</si>
  <si>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</si>
  <si>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</si>
  <si>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</si>
  <si>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</si>
  <si>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</si>
  <si>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</si>
  <si>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</si>
  <si>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</si>
  <si>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</si>
  <si>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</si>
  <si>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</si>
  <si>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</si>
  <si>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</si>
  <si>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</si>
  <si>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</si>
  <si>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</si>
  <si>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</si>
  <si>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</si>
  <si>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</si>
  <si>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</si>
  <si>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</si>
  <si>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</si>
  <si>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</si>
  <si>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</si>
  <si>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</si>
  <si>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</si>
  <si>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</si>
  <si>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</si>
  <si>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</si>
  <si>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</si>
  <si>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</si>
  <si>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</si>
  <si>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</si>
  <si>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</si>
  <si>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</si>
  <si>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</si>
  <si>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</si>
  <si>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</si>
  <si>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</si>
  <si>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</si>
  <si>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</si>
  <si>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</si>
  <si>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</si>
  <si>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</si>
  <si>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</si>
  <si>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</si>
  <si>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</si>
  <si>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</si>
  <si>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</si>
  <si>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</si>
  <si>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</si>
  <si>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</si>
  <si>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</si>
  <si>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</si>
  <si>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</si>
  <si>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</si>
  <si>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</si>
  <si>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</si>
  <si>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</si>
  <si>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</si>
  <si>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</si>
  <si>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</si>
  <si>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</si>
  <si>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</si>
  <si>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</si>
  <si>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</si>
  <si>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</si>
  <si>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</si>
  <si>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</si>
  <si>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</si>
  <si>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</si>
  <si>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</si>
  <si>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</si>
  <si>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</si>
  <si>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</si>
  <si>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</si>
  <si>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</si>
  <si>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</si>
  <si>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</si>
  <si>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</si>
  <si>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</si>
  <si>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</si>
  <si>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</si>
  <si>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</si>
  <si>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</si>
  <si>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</si>
  <si>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</si>
  <si>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</si>
  <si>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</si>
  <si>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</si>
  <si>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</si>
  <si>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</si>
  <si>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</si>
  <si>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</si>
  <si>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</si>
  <si>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</si>
  <si>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</si>
  <si>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</si>
  <si>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</si>
  <si>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</si>
  <si>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</si>
  <si>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</si>
  <si>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</si>
  <si>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</si>
  <si>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</si>
  <si>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</si>
  <si>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</si>
  <si>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</si>
  <si>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</si>
  <si>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</si>
  <si>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</si>
  <si>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</si>
  <si>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</si>
  <si>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</si>
  <si>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</si>
  <si>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</si>
  <si>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</si>
  <si>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</si>
  <si>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</si>
  <si>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</si>
  <si>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</si>
  <si>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</si>
  <si>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</si>
  <si>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</si>
  <si>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</si>
  <si>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</si>
  <si>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</si>
  <si>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</si>
  <si>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</si>
  <si>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</si>
  <si>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</si>
  <si>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</si>
  <si>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</si>
  <si>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</si>
  <si>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</si>
  <si>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</si>
  <si>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</si>
  <si>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</si>
  <si>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</si>
  <si>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</si>
  <si>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</si>
  <si>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</si>
  <si>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</si>
  <si>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</si>
  <si>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</si>
  <si>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</si>
  <si>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</si>
  <si>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</si>
  <si>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</si>
  <si>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</si>
  <si>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</si>
  <si>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</si>
  <si>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</si>
  <si>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</si>
  <si>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</si>
  <si>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</si>
  <si>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</si>
  <si>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</si>
  <si>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</si>
  <si>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</si>
  <si>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</si>
  <si>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</si>
  <si>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</si>
  <si>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</si>
  <si>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</si>
  <si>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</si>
  <si>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</si>
  <si>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</si>
  <si>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</si>
  <si>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</si>
  <si>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</si>
  <si>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</si>
  <si>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</si>
  <si>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</si>
  <si>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</si>
  <si>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</si>
  <si>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</si>
  <si>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</si>
  <si>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</si>
  <si>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</si>
  <si>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</si>
  <si>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</si>
  <si>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</si>
  <si>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</si>
  <si>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</si>
  <si>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</si>
  <si>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</si>
  <si>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</si>
  <si>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</si>
  <si>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</si>
  <si>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</si>
  <si>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</si>
  <si>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</si>
  <si>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</si>
  <si>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</si>
  <si>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</si>
  <si>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</si>
  <si>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</si>
  <si>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</si>
  <si>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</si>
  <si>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</si>
  <si>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</si>
  <si>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</si>
  <si>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</si>
  <si>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</si>
  <si>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</si>
  <si>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</si>
  <si>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</si>
  <si>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</si>
  <si>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</si>
  <si>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</si>
  <si>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</si>
  <si>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</si>
  <si>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</si>
  <si>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</si>
  <si>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</si>
  <si>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</si>
  <si>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</si>
  <si>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</si>
  <si>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</si>
  <si>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</si>
  <si>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</si>
  <si>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</si>
  <si>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</si>
  <si>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</si>
  <si>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</si>
  <si>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</si>
  <si>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</si>
  <si>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</si>
  <si>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</si>
  <si>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</si>
  <si>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</si>
  <si>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</si>
  <si>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</si>
  <si>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</si>
  <si>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</si>
  <si>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</si>
  <si>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</si>
  <si>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</si>
  <si>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</si>
  <si>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</si>
  <si>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</si>
  <si>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</si>
  <si>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</si>
  <si>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</si>
  <si>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</si>
  <si>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</si>
  <si>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</si>
  <si>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</si>
  <si>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</si>
  <si>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</si>
  <si>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</si>
  <si>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</si>
  <si>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</si>
  <si>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</si>
  <si>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</si>
  <si>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</si>
  <si>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</si>
  <si>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</si>
  <si>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</si>
  <si>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</si>
  <si>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</si>
  <si>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</si>
  <si>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</si>
  <si>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</si>
  <si>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</si>
  <si>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</si>
  <si>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</si>
  <si>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</si>
  <si>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</si>
  <si>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</si>
  <si>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</si>
  <si>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</si>
  <si>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</si>
  <si>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</si>
  <si>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</si>
  <si>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</si>
  <si>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</si>
  <si>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</si>
  <si>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</si>
  <si>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</si>
  <si>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</si>
  <si>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</si>
  <si>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</si>
  <si>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</si>
  <si>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</si>
  <si>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</si>
  <si>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</si>
  <si>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</si>
  <si>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</si>
  <si>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</si>
  <si>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</si>
  <si>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</si>
  <si>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</si>
  <si>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</si>
  <si>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</si>
  <si>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</si>
  <si>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</si>
  <si>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</si>
  <si>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</si>
  <si>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</si>
  <si>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</si>
  <si>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</si>
  <si>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</si>
  <si>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</si>
  <si>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</si>
  <si>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</si>
  <si>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</si>
  <si>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</si>
  <si>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</si>
  <si>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</si>
  <si>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</si>
  <si>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</si>
  <si>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</si>
  <si>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</si>
  <si>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</si>
  <si>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</si>
  <si>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</si>
  <si>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</si>
  <si>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</si>
  <si>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</si>
  <si>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</si>
  <si>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</si>
  <si>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</si>
  <si>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</si>
  <si>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</si>
  <si>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</si>
  <si>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</si>
  <si>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</si>
  <si>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</si>
  <si>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</si>
  <si>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</si>
  <si>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</si>
  <si>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</si>
  <si>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</si>
  <si>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</si>
  <si>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</si>
  <si>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</si>
  <si>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</si>
  <si>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</si>
  <si>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</si>
  <si>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</si>
  <si>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</si>
  <si>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</si>
  <si>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</si>
  <si>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</si>
  <si>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</si>
  <si>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</si>
  <si>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</si>
  <si>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</si>
  <si>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</si>
  <si>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</si>
  <si>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</si>
  <si>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</si>
  <si>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</si>
  <si>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</si>
  <si>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</si>
  <si>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</si>
  <si>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</si>
  <si>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</si>
  <si>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</si>
  <si>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</si>
  <si>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</si>
  <si>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</si>
  <si>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</si>
  <si>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</si>
  <si>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</si>
  <si>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</si>
  <si>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</si>
  <si>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</si>
  <si>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</si>
  <si>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</si>
  <si>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</si>
  <si>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</si>
  <si>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</si>
  <si>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</si>
  <si>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</si>
  <si>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</si>
  <si>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</si>
  <si>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</si>
  <si>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</si>
  <si>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</si>
  <si>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</si>
  <si>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</si>
  <si>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</si>
  <si>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</si>
  <si>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</si>
  <si>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</si>
  <si>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</si>
  <si>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</si>
  <si>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</si>
  <si>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</si>
  <si>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</si>
  <si>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</si>
  <si>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</si>
  <si>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</si>
  <si>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</si>
  <si>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</si>
  <si>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</si>
  <si>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</si>
  <si>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</si>
  <si>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</si>
  <si>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</si>
  <si>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</si>
  <si>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</si>
  <si>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</si>
  <si>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</si>
  <si>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</si>
  <si>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</si>
  <si>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</si>
  <si>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</si>
  <si>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</si>
  <si>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</si>
  <si>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</si>
  <si>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</si>
  <si>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</si>
  <si>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</si>
  <si>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</si>
  <si>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</si>
  <si>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</si>
  <si>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</si>
  <si>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</si>
  <si>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</si>
  <si>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</si>
  <si>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</si>
  <si>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</si>
  <si>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</si>
  <si>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</si>
  <si>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</si>
  <si>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</si>
  <si>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</si>
  <si>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</si>
  <si>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</si>
  <si>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</si>
  <si>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</si>
  <si>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</si>
  <si>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</si>
  <si>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</si>
  <si>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</si>
  <si>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</si>
  <si>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</si>
  <si>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</si>
  <si>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</si>
  <si>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</si>
  <si>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</si>
  <si>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</si>
  <si>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</si>
  <si>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</si>
  <si>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</si>
  <si>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</si>
  <si>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</si>
  <si>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</si>
  <si>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</si>
  <si>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</si>
  <si>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</si>
  <si>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</si>
  <si>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</si>
  <si>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</si>
  <si>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</si>
  <si>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</si>
  <si>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</si>
  <si>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</si>
  <si>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</si>
  <si>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</si>
  <si>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</si>
  <si>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</si>
  <si>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</si>
  <si>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</si>
  <si>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</si>
  <si>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</si>
  <si>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</si>
  <si>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</si>
  <si>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</si>
  <si>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</si>
  <si>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</si>
  <si>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</si>
  <si>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</si>
  <si>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</si>
  <si>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</si>
  <si>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</si>
  <si>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</si>
  <si>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</si>
  <si>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</si>
  <si>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</si>
  <si>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</si>
  <si>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</si>
  <si>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</si>
  <si>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</si>
  <si>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</si>
  <si>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</si>
  <si>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</si>
  <si>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</si>
  <si>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</si>
  <si>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</si>
  <si>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</si>
  <si>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</si>
  <si>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</si>
  <si>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</si>
  <si>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</si>
  <si>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</si>
  <si>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</si>
  <si>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</si>
  <si>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</si>
  <si>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</si>
  <si>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</si>
  <si>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</si>
  <si>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</si>
  <si>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</si>
  <si>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</si>
  <si>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</si>
  <si>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</si>
  <si>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</si>
  <si>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</si>
  <si>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</si>
  <si>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</si>
  <si>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</si>
  <si>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</si>
  <si>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</si>
  <si>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</si>
  <si>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</si>
  <si>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</si>
  <si>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</si>
  <si>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</si>
  <si>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</si>
  <si>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</si>
  <si>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</si>
  <si>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</si>
  <si>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</si>
  <si>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</si>
  <si>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</si>
  <si>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</si>
  <si>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</si>
  <si>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</si>
  <si>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</si>
  <si>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</si>
  <si>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</si>
  <si>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</si>
  <si>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</si>
  <si>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</si>
  <si>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</si>
  <si>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</si>
  <si>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</si>
  <si>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</si>
  <si>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</si>
  <si>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</si>
  <si>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</si>
  <si>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</si>
  <si>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</si>
  <si>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</si>
  <si>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</si>
  <si>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</si>
  <si>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</si>
  <si>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</si>
  <si>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</si>
  <si>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</si>
  <si>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</si>
  <si>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</si>
  <si>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</si>
  <si>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</si>
  <si>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</si>
  <si>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</si>
  <si>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</si>
  <si>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</si>
  <si>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</si>
  <si>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</si>
  <si>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</si>
  <si>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</si>
  <si>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</si>
  <si>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</si>
  <si>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</si>
  <si>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</si>
  <si>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</si>
  <si>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</si>
  <si>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</si>
  <si>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</si>
  <si>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</si>
  <si>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</si>
  <si>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</si>
  <si>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</si>
  <si>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</si>
  <si>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</si>
  <si>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</si>
  <si>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</si>
  <si>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</si>
  <si>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</si>
  <si>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</si>
  <si>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</si>
  <si>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</si>
  <si>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</si>
  <si>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</si>
  <si>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</si>
  <si>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</si>
  <si>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</si>
  <si>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</si>
  <si>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</si>
  <si>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</si>
  <si>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</si>
  <si>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</si>
  <si>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</si>
  <si>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</si>
  <si>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</si>
  <si>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</si>
  <si>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</si>
  <si>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</si>
  <si>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</si>
  <si>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</si>
  <si>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</si>
  <si>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</si>
  <si>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</si>
  <si>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</si>
  <si>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</si>
  <si>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</si>
  <si>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</si>
  <si>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</si>
  <si>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</si>
  <si>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</si>
  <si>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</si>
  <si>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</si>
  <si>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</si>
  <si>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</si>
  <si>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</si>
  <si>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</si>
  <si>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</si>
  <si>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</si>
  <si>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</si>
  <si>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</si>
  <si>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</si>
  <si>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</si>
  <si>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</si>
  <si>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</si>
  <si>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</si>
  <si>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</si>
  <si>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</si>
  <si>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</si>
  <si>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</si>
  <si>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</si>
  <si>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</si>
  <si>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</si>
  <si>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</si>
  <si>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</si>
  <si>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</si>
  <si>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</si>
  <si>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</si>
  <si>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</si>
  <si>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</si>
  <si>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</si>
  <si>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</si>
  <si>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</si>
  <si>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</si>
  <si>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</si>
  <si>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</si>
  <si>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</si>
  <si>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</si>
  <si>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</si>
  <si>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</si>
  <si>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</si>
  <si>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</si>
  <si>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</si>
  <si>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</si>
  <si>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</si>
  <si>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</si>
  <si>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</si>
  <si>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</si>
  <si>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</si>
  <si>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</si>
  <si>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</si>
  <si>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</si>
  <si>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</si>
  <si>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</si>
  <si>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</si>
  <si>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</si>
  <si>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</si>
  <si>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</si>
  <si>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</si>
  <si>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</si>
  <si>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</si>
  <si>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</si>
  <si>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</si>
  <si>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</si>
  <si>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</si>
  <si>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</si>
  <si>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</si>
  <si>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</si>
  <si>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</si>
  <si>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</si>
  <si>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</si>
  <si>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</si>
  <si>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</si>
  <si>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</si>
  <si>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</si>
  <si>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</si>
  <si>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</si>
  <si>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</si>
  <si>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</si>
  <si>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</si>
  <si>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</si>
  <si>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</si>
  <si>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</si>
  <si>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</si>
  <si>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</si>
  <si>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</si>
  <si>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</si>
  <si>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</si>
  <si>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</si>
  <si>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</si>
  <si>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</si>
  <si>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</si>
  <si>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</si>
  <si>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</si>
  <si>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</si>
  <si>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</si>
  <si>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</si>
  <si>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</si>
  <si>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</si>
  <si>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</si>
  <si>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</si>
  <si>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</si>
  <si>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</si>
  <si>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</si>
  <si>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</si>
  <si>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</si>
  <si>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</si>
  <si>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</si>
  <si>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</si>
  <si>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</si>
  <si>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</si>
  <si>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</si>
  <si>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</si>
  <si>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</si>
  <si>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</si>
  <si>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</si>
  <si>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</si>
  <si>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</si>
  <si>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</si>
  <si>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</si>
  <si>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</si>
  <si>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</si>
  <si>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</si>
  <si>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</si>
  <si>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</si>
  <si>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</si>
  <si>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</si>
  <si>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</si>
  <si>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</si>
  <si>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</si>
  <si>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</si>
  <si>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</si>
  <si>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</si>
  <si>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</si>
  <si>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</si>
  <si>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</si>
  <si>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</si>
  <si>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</si>
  <si>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</si>
  <si>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</si>
  <si>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</si>
  <si>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</si>
  <si>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</si>
  <si>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</si>
  <si>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</si>
  <si>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</si>
  <si>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</si>
  <si>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</si>
  <si>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</si>
  <si>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</si>
  <si>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</si>
  <si>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</si>
  <si>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</si>
  <si>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</si>
  <si>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</si>
  <si>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</si>
  <si>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</si>
  <si>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</si>
  <si>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</si>
  <si>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</si>
  <si>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</si>
  <si>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</si>
  <si>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</si>
  <si>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</si>
  <si>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</si>
  <si>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</si>
  <si>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</si>
  <si>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</si>
  <si>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</si>
  <si>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</si>
  <si>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</si>
  <si>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</si>
  <si>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</si>
  <si>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</si>
  <si>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</si>
  <si>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</si>
  <si>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</si>
  <si>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</si>
  <si>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</si>
  <si>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</si>
  <si>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</si>
  <si>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</si>
  <si>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</si>
  <si>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</si>
  <si>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</si>
  <si>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</si>
  <si>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</si>
  <si>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</si>
  <si>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</si>
  <si>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</si>
  <si>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</si>
  <si>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</si>
  <si>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</si>
  <si>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</si>
  <si>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</si>
  <si>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</si>
  <si>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</si>
  <si>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</si>
  <si>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</si>
  <si>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</si>
  <si>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</si>
  <si>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</si>
  <si>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</si>
  <si>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</si>
  <si>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</si>
  <si>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</si>
  <si>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</si>
  <si>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</si>
  <si>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</si>
  <si>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</si>
  <si>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</si>
  <si>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</si>
  <si>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</si>
  <si>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</si>
  <si>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</si>
  <si>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</si>
  <si>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</si>
  <si>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</si>
  <si>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</si>
  <si>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</si>
  <si>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</si>
  <si>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</si>
  <si>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</si>
  <si>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</si>
  <si>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</si>
  <si>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</si>
  <si>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</si>
  <si>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</si>
  <si>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</si>
  <si>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</si>
  <si>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</si>
  <si>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</si>
  <si>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</si>
  <si>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</si>
  <si>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</si>
  <si>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</si>
  <si>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</si>
  <si>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</si>
  <si>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</si>
  <si>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</si>
  <si>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</si>
  <si>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</si>
  <si>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</si>
  <si>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</si>
  <si>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</si>
  <si>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</si>
  <si>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</si>
  <si>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</si>
  <si>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</si>
  <si>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</si>
  <si>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</si>
  <si>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</si>
  <si>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</si>
  <si>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</si>
  <si>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</si>
  <si>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</si>
  <si>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</si>
  <si>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</si>
  <si>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</si>
  <si>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</si>
  <si>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</si>
  <si>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</si>
  <si>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</si>
  <si>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</si>
  <si>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</si>
  <si>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</si>
  <si>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</si>
  <si>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</si>
  <si>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</si>
  <si>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</si>
  <si>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</si>
  <si>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</si>
  <si>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</si>
  <si>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</si>
  <si>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</si>
  <si>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</si>
  <si>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</si>
  <si>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</si>
  <si>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</si>
  <si>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</si>
  <si>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</si>
  <si>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</si>
  <si>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</si>
  <si>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</si>
  <si>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</si>
  <si>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</si>
  <si>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</si>
  <si>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</si>
  <si>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</si>
  <si>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</si>
  <si>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</si>
  <si>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</si>
  <si>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</si>
  <si>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</si>
  <si>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</si>
  <si>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</si>
  <si>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</si>
  <si>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</si>
  <si>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</si>
  <si>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</si>
  <si>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</si>
  <si>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</si>
  <si>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</si>
  <si>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</si>
  <si>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</si>
  <si>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</si>
  <si>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</si>
  <si>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</si>
  <si>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</si>
  <si>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</si>
  <si>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</si>
  <si>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</si>
  <si>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</si>
  <si>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</si>
  <si>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</si>
  <si>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</si>
  <si>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</si>
  <si>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</si>
  <si>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</si>
  <si>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</si>
  <si>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</si>
  <si>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</si>
  <si>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</si>
  <si>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</si>
  <si>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</si>
  <si>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</si>
  <si>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</si>
  <si>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</si>
  <si>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</si>
  <si>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</si>
  <si>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</si>
  <si>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</si>
  <si>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</si>
  <si>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</si>
  <si>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</si>
  <si>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</si>
  <si>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</si>
  <si>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</si>
  <si>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</si>
  <si>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</si>
  <si>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</si>
  <si>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</si>
  <si>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</si>
  <si>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</si>
  <si>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</si>
  <si>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</si>
  <si>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</si>
  <si>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</si>
  <si>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</si>
  <si>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</si>
  <si>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</si>
  <si>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</si>
  <si>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</si>
  <si>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</si>
  <si>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</si>
  <si>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</si>
  <si>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</si>
  <si>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</si>
  <si>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</si>
  <si>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</si>
  <si>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</si>
  <si>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</si>
  <si>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</si>
  <si>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</si>
  <si>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</si>
  <si>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</si>
  <si>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</si>
  <si>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</si>
  <si>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</si>
  <si>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</si>
  <si>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</si>
  <si>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</si>
  <si>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</si>
  <si>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</si>
  <si>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</si>
  <si>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</si>
  <si>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</si>
  <si>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</si>
  <si>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</si>
  <si>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</si>
  <si>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</si>
  <si>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</si>
  <si>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</si>
  <si>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</si>
  <si>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</si>
  <si>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</si>
  <si>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</si>
  <si>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</si>
  <si>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</si>
  <si>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</si>
  <si>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</si>
  <si>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</si>
  <si>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</si>
  <si>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</si>
  <si>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</si>
  <si>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</si>
  <si>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</si>
  <si>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</si>
  <si>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</si>
  <si>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</si>
  <si>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</si>
  <si>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</si>
  <si>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</si>
  <si>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</si>
  <si>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</si>
  <si>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</si>
  <si>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</si>
  <si>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</si>
  <si>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</si>
  <si>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</si>
  <si>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</si>
  <si>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</si>
  <si>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</si>
  <si>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</si>
  <si>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</si>
  <si>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</si>
  <si>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</si>
  <si>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</si>
  <si>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</si>
  <si>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</si>
  <si>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</si>
  <si>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</si>
  <si>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</si>
  <si>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</si>
  <si>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</si>
  <si>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</si>
  <si>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</si>
  <si>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</si>
  <si>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</si>
  <si>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</si>
  <si>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</si>
  <si>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</si>
  <si>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</si>
  <si>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</si>
  <si>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</si>
  <si>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</si>
  <si>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</si>
  <si>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</si>
  <si>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</si>
  <si>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</si>
  <si>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</si>
  <si>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</si>
  <si>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</si>
  <si>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</si>
  <si>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</si>
  <si>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</si>
  <si>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</si>
  <si>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</si>
  <si>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</si>
  <si>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</si>
  <si>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</si>
  <si>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</si>
  <si>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</si>
  <si>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</si>
  <si>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</si>
  <si>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</si>
  <si>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</si>
  <si>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</si>
  <si>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</si>
  <si>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</si>
  <si>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</si>
  <si>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</si>
  <si>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</si>
  <si>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</si>
  <si>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</si>
  <si>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</si>
  <si>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</si>
  <si>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</si>
  <si>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</si>
  <si>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</si>
  <si>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</si>
  <si>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</si>
  <si>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</si>
  <si>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</si>
  <si>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</si>
  <si>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</si>
  <si>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</si>
  <si>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</si>
  <si>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</si>
  <si>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</si>
  <si>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</si>
  <si>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</si>
  <si>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</si>
  <si>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</si>
  <si>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</si>
  <si>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</si>
  <si>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</si>
  <si>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</si>
  <si>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</si>
  <si>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</si>
  <si>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</si>
  <si>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</si>
  <si>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</si>
  <si>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</si>
  <si>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</si>
  <si>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</si>
  <si>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</si>
  <si>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</si>
  <si>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</si>
  <si>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</si>
  <si>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</si>
  <si>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</si>
  <si>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</si>
  <si>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</si>
  <si>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</si>
  <si>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</si>
  <si>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</si>
  <si>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</si>
  <si>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</si>
  <si>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</si>
  <si>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</si>
  <si>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</si>
  <si>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</si>
  <si>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</si>
  <si>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</si>
  <si>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</si>
  <si>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</si>
  <si>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</si>
  <si>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</si>
  <si>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</si>
  <si>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</si>
  <si>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</si>
  <si>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</si>
  <si>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</si>
  <si>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</si>
  <si>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</si>
  <si>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</si>
  <si>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</si>
  <si>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</si>
  <si>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</si>
  <si>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</si>
  <si>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</si>
  <si>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</si>
  <si>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</si>
  <si>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</si>
  <si>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</si>
  <si>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</si>
  <si>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</si>
  <si>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</si>
  <si>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</si>
  <si>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</si>
  <si>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</si>
  <si>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</si>
  <si>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</si>
  <si>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</si>
  <si>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</si>
  <si>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</si>
  <si>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</si>
  <si>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</si>
  <si>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</si>
  <si>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</si>
  <si>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</si>
  <si>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</si>
  <si>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</si>
  <si>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</si>
  <si>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</si>
  <si>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</si>
  <si>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</si>
  <si>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</si>
  <si>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</si>
  <si>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</si>
  <si>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</si>
  <si>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</si>
  <si>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</si>
  <si>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</si>
  <si>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</si>
  <si>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</si>
  <si>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</si>
  <si>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</si>
  <si>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</si>
  <si>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</si>
  <si>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</si>
  <si>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</si>
  <si>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</si>
  <si>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</si>
  <si>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</si>
  <si>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</si>
  <si>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</si>
  <si>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</si>
  <si>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</si>
  <si>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</si>
  <si>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</si>
  <si>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</si>
  <si>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</si>
  <si>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</si>
  <si>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</si>
  <si>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</si>
  <si>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</si>
  <si>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</si>
  <si>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</si>
  <si>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</si>
  <si>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</si>
  <si>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</si>
  <si>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</si>
  <si>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</si>
  <si>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</si>
  <si>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</si>
  <si>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</si>
  <si>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</si>
  <si>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</si>
  <si>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</si>
  <si>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</si>
  <si>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</si>
  <si>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</si>
  <si>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</si>
  <si>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</si>
  <si>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</si>
  <si>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</si>
  <si>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</si>
  <si>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</si>
  <si>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</si>
  <si>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</si>
  <si>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</si>
  <si>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</si>
  <si>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</si>
  <si>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</si>
  <si>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</si>
  <si>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</si>
  <si>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</si>
  <si>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</si>
  <si>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</si>
  <si>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</si>
  <si>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</si>
  <si>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</si>
  <si>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</si>
  <si>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</si>
  <si>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</si>
  <si>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</si>
  <si>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</si>
  <si>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</si>
  <si>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</si>
  <si>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</si>
  <si>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</si>
  <si>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</si>
  <si>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</si>
  <si>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</si>
  <si>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</si>
  <si>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</si>
  <si>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</si>
  <si>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</si>
  <si>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</si>
  <si>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</si>
  <si>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</si>
  <si>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</si>
  <si>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</si>
  <si>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</si>
  <si>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</si>
  <si>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</si>
  <si>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</si>
  <si>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</si>
  <si>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</si>
  <si>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</si>
  <si>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</si>
  <si>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</si>
  <si>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</si>
  <si>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</si>
  <si>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</si>
  <si>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</si>
  <si>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</si>
  <si>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</si>
  <si>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</si>
  <si>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</si>
  <si>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</si>
  <si>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</si>
  <si>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</si>
  <si>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</si>
  <si>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</si>
  <si>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</si>
  <si>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</si>
  <si>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</si>
  <si>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</si>
  <si>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</si>
  <si>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</si>
  <si>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</si>
  <si>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</si>
  <si>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</si>
  <si>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</si>
  <si>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</si>
  <si>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</si>
  <si>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</si>
  <si>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</si>
  <si>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</si>
  <si>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</si>
  <si>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</si>
  <si>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</si>
  <si>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</si>
  <si>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</si>
  <si>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</si>
  <si>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</si>
  <si>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</si>
  <si>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</si>
  <si>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</si>
  <si>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</si>
  <si>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</si>
  <si>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</si>
  <si>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</si>
  <si>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</si>
  <si>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</si>
  <si>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</si>
  <si>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</si>
  <si>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</si>
  <si>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</si>
  <si>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</si>
  <si>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</si>
  <si>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</si>
  <si>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</si>
  <si>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</si>
  <si>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</si>
  <si>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</si>
  <si>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</si>
  <si>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</si>
  <si>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</si>
  <si>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</si>
  <si>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</si>
  <si>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</si>
  <si>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</si>
  <si>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</si>
  <si>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</si>
  <si>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</si>
  <si>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</si>
  <si>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</si>
  <si>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</si>
  <si>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</si>
  <si>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</si>
  <si>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</si>
  <si>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</si>
  <si>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</si>
  <si>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</si>
  <si>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</si>
  <si>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</si>
  <si>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</si>
  <si>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</si>
  <si>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</si>
  <si>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</si>
  <si>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</si>
  <si>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</si>
  <si>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</si>
  <si>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</si>
  <si>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</si>
  <si>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</si>
  <si>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</si>
  <si>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</si>
  <si>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</si>
  <si>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</si>
  <si>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</si>
  <si>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</si>
  <si>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</si>
  <si>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</si>
  <si>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</si>
  <si>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</si>
  <si>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</si>
  <si>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</si>
  <si>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</si>
  <si>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</si>
  <si>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</si>
  <si>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</si>
  <si>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</si>
  <si>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</si>
  <si>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</si>
  <si>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</si>
  <si>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</si>
  <si>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</si>
  <si>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</si>
  <si>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</si>
  <si>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</si>
  <si>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</si>
  <si>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</si>
  <si>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</si>
  <si>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</si>
  <si>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</si>
  <si>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</si>
  <si>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</si>
  <si>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</si>
  <si>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</si>
  <si>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</si>
  <si>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</si>
  <si>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</si>
  <si>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</si>
  <si>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</si>
  <si>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</si>
  <si>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</si>
  <si>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</si>
  <si>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</si>
  <si>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</si>
  <si>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</si>
  <si>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</si>
  <si>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</si>
  <si>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</si>
  <si>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</si>
  <si>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</si>
  <si>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</si>
  <si>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</si>
  <si>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</si>
  <si>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</si>
  <si>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</si>
  <si>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</si>
  <si>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</si>
  <si>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</si>
  <si>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</si>
  <si>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</si>
  <si>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</si>
  <si>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</si>
  <si>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</si>
  <si>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</si>
  <si>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</si>
  <si>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</si>
  <si>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</si>
  <si>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</si>
  <si>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</si>
  <si>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</si>
  <si>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</si>
  <si>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</si>
  <si>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</si>
  <si>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</si>
  <si>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</si>
  <si>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</si>
  <si>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</si>
  <si>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</si>
  <si>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</si>
  <si>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</si>
  <si>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</si>
  <si>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</si>
  <si>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</si>
  <si>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</si>
  <si>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</si>
  <si>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</si>
  <si>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</si>
  <si>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</si>
  <si>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</si>
  <si>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</si>
  <si>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</si>
  <si>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</si>
  <si>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</si>
  <si>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</si>
  <si>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</si>
  <si>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</si>
  <si>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</si>
  <si>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</si>
  <si>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</si>
  <si>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</si>
  <si>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</si>
  <si>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</si>
  <si>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</si>
  <si>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</si>
  <si>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</si>
  <si>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</si>
  <si>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</si>
  <si>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</si>
  <si>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</si>
  <si>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</si>
  <si>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</si>
  <si>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</si>
  <si>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</si>
  <si>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</si>
  <si>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</si>
  <si>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</si>
  <si>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</si>
  <si>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</si>
  <si>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</si>
  <si>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</si>
  <si>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</si>
  <si>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</si>
  <si>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</si>
  <si>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</si>
  <si>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</si>
  <si>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</si>
  <si>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</si>
  <si>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</si>
  <si>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</si>
  <si>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</si>
  <si>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</si>
  <si>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</si>
  <si>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</si>
  <si>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</si>
  <si>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</si>
  <si>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</si>
  <si>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</si>
  <si>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</si>
  <si>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</si>
  <si>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</si>
  <si>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</si>
  <si>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</si>
  <si>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</si>
  <si>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</si>
  <si>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</si>
  <si>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</si>
  <si>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</si>
  <si>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</si>
  <si>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</si>
  <si>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</si>
  <si>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</si>
  <si>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</si>
  <si>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</si>
  <si>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</si>
  <si>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</si>
  <si>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</si>
  <si>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</si>
  <si>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</si>
  <si>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</si>
  <si>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</si>
  <si>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</si>
  <si>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</si>
  <si>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</si>
  <si>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</si>
  <si>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</si>
  <si>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</si>
  <si>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</si>
  <si>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</si>
  <si>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</si>
  <si>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</si>
  <si>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</si>
  <si>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</si>
  <si>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</si>
  <si>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</si>
  <si>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</si>
  <si>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</si>
  <si>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</si>
  <si>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</si>
  <si>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</si>
  <si>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</si>
  <si>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</si>
  <si>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</si>
  <si>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</si>
  <si>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</si>
  <si>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</si>
  <si>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</si>
  <si>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</si>
  <si>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</si>
  <si>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</si>
  <si>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</si>
  <si>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</si>
  <si>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</si>
  <si>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</si>
  <si>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</si>
  <si>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</si>
  <si>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</si>
  <si>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</si>
  <si>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</si>
  <si>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</si>
  <si>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</si>
  <si>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</si>
  <si>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</si>
  <si>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</si>
  <si>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</si>
  <si>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</si>
  <si>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</si>
  <si>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</si>
  <si>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</si>
  <si>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</si>
  <si>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</si>
  <si>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</si>
  <si>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</si>
  <si>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</si>
  <si>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</si>
  <si>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</si>
  <si>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</si>
  <si>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</si>
  <si>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</si>
  <si>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</si>
  <si>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</si>
  <si>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</si>
  <si>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</si>
  <si>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</si>
  <si>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</si>
  <si>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</si>
  <si>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</si>
  <si>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</si>
  <si>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</si>
  <si>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</si>
  <si>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</si>
  <si>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</si>
  <si>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</si>
  <si>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</si>
  <si>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</si>
  <si>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</si>
  <si>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</si>
  <si>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</si>
  <si>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</si>
  <si>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</si>
  <si>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</si>
  <si>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</si>
  <si>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</si>
  <si>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</si>
  <si>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</si>
  <si>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</si>
  <si>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</si>
  <si>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</si>
  <si>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</si>
  <si>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</si>
  <si>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</si>
  <si>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</si>
  <si>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</si>
  <si>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</si>
  <si>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</si>
  <si>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</si>
  <si>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</si>
  <si>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</si>
  <si>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</si>
  <si>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</si>
  <si>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</si>
  <si>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</si>
  <si>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</si>
  <si>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</si>
  <si>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</si>
  <si>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</si>
  <si>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</si>
  <si>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</si>
  <si>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</si>
  <si>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</si>
  <si>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</si>
  <si>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</si>
  <si>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</si>
  <si>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</si>
  <si>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</si>
  <si>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</si>
  <si>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</si>
  <si>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</si>
  <si>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</si>
  <si>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</si>
  <si>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</si>
  <si>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</si>
  <si>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</si>
  <si>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</si>
  <si>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</si>
  <si>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</si>
  <si>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</si>
  <si>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</si>
  <si>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</si>
  <si>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</si>
  <si>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</si>
  <si>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</si>
  <si>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</si>
  <si>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</si>
  <si>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</si>
  <si>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</si>
  <si>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</si>
  <si>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</si>
  <si>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</si>
  <si>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</si>
  <si>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</si>
  <si>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</si>
  <si>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</si>
  <si>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</si>
  <si>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</si>
  <si>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</si>
  <si>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</si>
  <si>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</si>
  <si>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</si>
  <si>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</si>
  <si>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</si>
  <si>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</si>
  <si>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</si>
  <si>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</si>
  <si>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</si>
  <si>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</si>
  <si>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</si>
  <si>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</si>
  <si>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</si>
  <si>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</si>
  <si>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</si>
  <si>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</si>
  <si>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</si>
  <si>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</si>
  <si>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</si>
  <si>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</si>
  <si>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</si>
  <si>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</si>
  <si>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</si>
  <si>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</si>
  <si>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</si>
  <si>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</si>
  <si>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</si>
  <si>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</si>
  <si>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</si>
  <si>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</si>
  <si>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</si>
  <si>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</si>
  <si>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</si>
  <si>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</si>
  <si>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</si>
  <si>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</si>
  <si>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</si>
  <si>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</si>
  <si>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</si>
  <si>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</si>
  <si>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</si>
  <si>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</si>
  <si>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</si>
  <si>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</si>
  <si>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</si>
  <si>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</si>
  <si>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</si>
  <si>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</si>
  <si>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</si>
  <si>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</si>
  <si>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</si>
  <si>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</si>
  <si>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</si>
  <si>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</si>
  <si>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</si>
  <si>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</si>
  <si>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</si>
  <si>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</si>
  <si>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</si>
  <si>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</si>
  <si>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</si>
  <si>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</si>
  <si>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</si>
  <si>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</si>
  <si>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</si>
  <si>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</si>
  <si>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</si>
  <si>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</si>
  <si>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</si>
  <si>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</si>
  <si>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</si>
  <si>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</si>
  <si>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</si>
  <si>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</si>
  <si>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</si>
  <si>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</si>
  <si>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</si>
  <si>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</si>
  <si>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</si>
  <si>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</si>
  <si>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</si>
  <si>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</si>
  <si>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</si>
  <si>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</si>
  <si>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</si>
  <si>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</si>
  <si>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</si>
  <si>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</si>
  <si>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</si>
  <si>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</si>
  <si>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</si>
  <si>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</si>
  <si>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</si>
  <si>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</si>
  <si>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</si>
  <si>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</si>
  <si>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</si>
  <si>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</si>
  <si>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</si>
  <si>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</si>
  <si>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</si>
  <si>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</si>
  <si>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</si>
  <si>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</si>
  <si>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</si>
  <si>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</si>
  <si>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</si>
  <si>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</si>
  <si>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</si>
  <si>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</si>
  <si>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</si>
  <si>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</si>
  <si>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</si>
  <si>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</si>
  <si>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</si>
  <si>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</si>
  <si>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</si>
  <si>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</si>
  <si>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</si>
  <si>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</si>
  <si>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</si>
  <si>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</si>
  <si>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</si>
  <si>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</si>
  <si>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</si>
  <si>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</si>
  <si>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</si>
  <si>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</si>
  <si>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</si>
  <si>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</si>
  <si>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</si>
  <si>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</si>
  <si>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</si>
  <si>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</si>
  <si>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</si>
  <si>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</si>
  <si>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</si>
  <si>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</si>
  <si>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</si>
  <si>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</si>
  <si>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</si>
  <si>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</si>
  <si>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</si>
  <si>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</si>
  <si>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</si>
  <si>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</si>
  <si>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</si>
  <si>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</si>
  <si>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</si>
  <si>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</si>
  <si>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</si>
  <si>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</si>
  <si>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</si>
  <si>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</si>
  <si>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</si>
  <si>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</si>
  <si>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</si>
  <si>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</si>
  <si>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</si>
  <si>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</si>
  <si>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</si>
  <si>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</si>
  <si>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</si>
  <si>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</si>
  <si>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</si>
  <si>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</si>
  <si>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</si>
  <si>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</si>
  <si>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</si>
  <si>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</si>
  <si>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</si>
  <si>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</si>
  <si>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</si>
  <si>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</si>
  <si>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</si>
  <si>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</si>
  <si>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</si>
  <si>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</si>
  <si>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</si>
  <si>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</si>
  <si>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</si>
  <si>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</si>
  <si>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</si>
  <si>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</si>
  <si>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</si>
  <si>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</si>
  <si>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</si>
  <si>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</si>
  <si>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</si>
  <si>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</si>
  <si>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</si>
  <si>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</si>
  <si>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</si>
  <si>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</si>
  <si>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</si>
  <si>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</si>
  <si>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</si>
  <si>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</si>
  <si>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</si>
  <si>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</si>
  <si>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</si>
  <si>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</si>
  <si>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</si>
  <si>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</si>
  <si>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</si>
  <si>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</si>
  <si>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</si>
  <si>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</si>
  <si>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</si>
  <si>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</si>
  <si>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</si>
  <si>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</si>
  <si>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</si>
  <si>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</si>
  <si>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</si>
  <si>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</si>
  <si>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</si>
  <si>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</si>
  <si>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</si>
  <si>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</si>
  <si>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</si>
  <si>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</si>
  <si>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</si>
  <si>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</si>
  <si>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</si>
  <si>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</si>
  <si>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</si>
  <si>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</si>
  <si>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</si>
  <si>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</si>
  <si>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</si>
  <si>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</si>
  <si>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</si>
  <si>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</si>
  <si>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</si>
  <si>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</si>
  <si>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</si>
  <si>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</si>
  <si>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</si>
  <si>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</si>
  <si>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</si>
  <si>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</si>
  <si>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</si>
  <si>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</si>
  <si>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</si>
  <si>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</si>
  <si>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</si>
  <si>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</si>
  <si>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</si>
  <si>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</si>
  <si>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</si>
  <si>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</si>
  <si>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</si>
  <si>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</si>
  <si>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</si>
  <si>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</si>
  <si>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</si>
  <si>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</si>
  <si>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</si>
  <si>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</si>
  <si>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</si>
  <si>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</si>
  <si>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</si>
  <si>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</si>
  <si>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</si>
  <si>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</si>
  <si>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</si>
  <si>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</si>
  <si>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</si>
  <si>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</si>
  <si>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</si>
  <si>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</si>
  <si>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</si>
  <si>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</si>
  <si>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</si>
  <si>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</si>
  <si>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</si>
  <si>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</si>
  <si>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</si>
  <si>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</si>
  <si>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</si>
  <si>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</si>
  <si>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</si>
  <si>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</si>
  <si>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</si>
  <si>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</si>
  <si>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</si>
  <si>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</si>
  <si>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</si>
  <si>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</si>
  <si>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</si>
  <si>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</si>
  <si>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</si>
  <si>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</si>
  <si>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</si>
  <si>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</si>
  <si>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</si>
  <si>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</si>
  <si>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</si>
  <si>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</si>
  <si>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</si>
  <si>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</si>
  <si>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</si>
  <si>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</si>
  <si>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</si>
  <si>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</si>
  <si>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</si>
  <si>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</si>
  <si>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</si>
  <si>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</si>
  <si>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</si>
  <si>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</si>
  <si>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</si>
  <si>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</si>
  <si>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</si>
  <si>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</si>
  <si>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</si>
  <si>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</si>
  <si>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</si>
  <si>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</si>
  <si>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</si>
  <si>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</si>
  <si>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</si>
  <si>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</si>
  <si>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</si>
  <si>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</si>
  <si>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</si>
  <si>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</si>
  <si>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</si>
  <si>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</si>
  <si>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</si>
  <si>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</si>
  <si>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</si>
  <si>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</si>
  <si>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</si>
  <si>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</si>
  <si>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</si>
  <si>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</si>
  <si>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</si>
  <si>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</si>
  <si>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</si>
  <si>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</si>
  <si>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</si>
  <si>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</si>
  <si>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</si>
  <si>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</si>
  <si>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</si>
  <si>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</si>
  <si>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</si>
  <si>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</si>
  <si>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</si>
  <si>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</si>
  <si>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</si>
  <si>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</si>
  <si>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</si>
  <si>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</si>
  <si>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</si>
  <si>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</si>
  <si>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</si>
  <si>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</si>
  <si>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</si>
  <si>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</si>
  <si>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</si>
  <si>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</si>
  <si>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</si>
  <si>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</si>
  <si>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</si>
  <si>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</si>
  <si>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</si>
  <si>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</si>
  <si>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</si>
  <si>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</si>
  <si>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</si>
  <si>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</si>
  <si>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</si>
  <si>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</si>
  <si>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</si>
  <si>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</si>
  <si>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</si>
  <si>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</si>
  <si>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</si>
  <si>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</si>
  <si>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</si>
  <si>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</si>
  <si>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</si>
  <si>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</si>
  <si>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</si>
  <si>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</si>
  <si>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</si>
  <si>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</si>
  <si>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</si>
  <si>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</si>
  <si>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</si>
  <si>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</si>
  <si>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</si>
  <si>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</si>
  <si>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</si>
  <si>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</si>
  <si>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</si>
  <si>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</si>
  <si>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</si>
  <si>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</si>
  <si>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</si>
  <si>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</si>
  <si>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</si>
  <si>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</si>
  <si>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</si>
  <si>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</si>
  <si>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</si>
  <si>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</si>
  <si>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</si>
  <si>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</si>
  <si>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</si>
  <si>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</si>
  <si>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</si>
  <si>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</si>
  <si>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</si>
  <si>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</si>
  <si>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</si>
  <si>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</si>
  <si>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</si>
  <si>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</si>
  <si>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</si>
  <si>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</si>
  <si>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</si>
  <si>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</si>
  <si>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</si>
  <si>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</si>
  <si>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</si>
  <si>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</si>
  <si>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</si>
  <si>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</si>
  <si>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</si>
  <si>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</si>
  <si>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</si>
  <si>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</si>
  <si>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</si>
  <si>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</si>
  <si>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</si>
  <si>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</si>
  <si>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</si>
  <si>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</si>
  <si>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</si>
  <si>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</si>
  <si>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</si>
  <si>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</si>
  <si>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</si>
  <si>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</si>
  <si>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</si>
  <si>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</si>
  <si>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</si>
  <si>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</si>
  <si>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</si>
  <si>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</si>
  <si>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</si>
  <si>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</si>
  <si>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</si>
  <si>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</si>
  <si>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</si>
  <si>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</si>
  <si>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</si>
  <si>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</si>
  <si>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</si>
  <si>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</si>
  <si>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</si>
  <si>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</si>
  <si>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</si>
  <si>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</si>
  <si>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</si>
  <si>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</si>
  <si>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</si>
  <si>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</si>
  <si>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</si>
  <si>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</si>
  <si>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</si>
  <si>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</si>
  <si>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</si>
  <si>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</si>
  <si>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</si>
  <si>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</si>
  <si>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</si>
  <si>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</si>
  <si>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</si>
  <si>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</si>
  <si>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</si>
  <si>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</si>
  <si>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</si>
  <si>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</si>
  <si>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</si>
  <si>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</si>
  <si>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</si>
  <si>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</si>
  <si>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</si>
  <si>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</si>
  <si>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</si>
  <si>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</si>
  <si>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</si>
  <si>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</si>
  <si>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</si>
  <si>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</si>
  <si>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</si>
  <si>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</si>
  <si>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</si>
  <si>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</si>
  <si>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</si>
  <si>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</si>
  <si>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</si>
  <si>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</si>
  <si>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</si>
  <si>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</si>
  <si>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</si>
  <si>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</si>
  <si>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</si>
  <si>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</si>
  <si>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</si>
  <si>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</si>
  <si>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</si>
  <si>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</si>
  <si>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</si>
  <si>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</si>
  <si>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</si>
  <si>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</si>
  <si>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</si>
  <si>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</si>
  <si>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</si>
  <si>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</si>
  <si>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</si>
  <si>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</si>
  <si>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</si>
  <si>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</si>
  <si>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</si>
  <si>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</si>
  <si>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</si>
  <si>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</si>
  <si>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</si>
  <si>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</si>
  <si>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</si>
  <si>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</si>
  <si>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</si>
  <si>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</si>
  <si>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</si>
  <si>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</si>
  <si>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</si>
  <si>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</si>
  <si>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</si>
  <si>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</si>
  <si>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</si>
  <si>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</si>
  <si>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</si>
  <si>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</si>
  <si>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</si>
  <si>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</si>
  <si>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</si>
  <si>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</si>
  <si>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</si>
  <si>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</si>
  <si>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</si>
  <si>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</si>
  <si>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</si>
  <si>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</si>
  <si>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</si>
  <si>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</si>
  <si>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</si>
  <si>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</si>
  <si>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</si>
  <si>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</si>
  <si>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</si>
  <si>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</si>
  <si>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</si>
  <si>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</si>
  <si>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</si>
  <si>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</si>
  <si>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</si>
  <si>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</si>
  <si>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</si>
  <si>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</si>
  <si>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</si>
  <si>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</si>
  <si>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</si>
  <si>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</si>
  <si>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</si>
  <si>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</si>
  <si>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</si>
  <si>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</si>
  <si>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</si>
  <si>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</si>
  <si>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</si>
  <si>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</si>
  <si>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</si>
  <si>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</si>
  <si>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</si>
  <si>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</si>
  <si>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</si>
  <si>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</si>
  <si>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</si>
  <si>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</si>
  <si>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</si>
  <si>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</si>
  <si>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</si>
  <si>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</si>
  <si>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</si>
  <si>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</si>
  <si>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</si>
  <si>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</si>
  <si>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</si>
  <si>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</si>
  <si>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</si>
  <si>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</si>
  <si>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</si>
  <si>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</si>
  <si>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</si>
  <si>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</si>
  <si>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</si>
  <si>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</si>
  <si>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</si>
  <si>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</si>
  <si>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</si>
  <si>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</si>
  <si>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</si>
  <si>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</si>
  <si>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</si>
  <si>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</si>
  <si>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</si>
  <si>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</si>
  <si>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</si>
  <si>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</si>
  <si>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</si>
  <si>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</si>
  <si>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</si>
  <si>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</si>
  <si>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</si>
  <si>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</si>
  <si>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</si>
  <si>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</si>
  <si>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</si>
  <si>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</si>
  <si>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</si>
  <si>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</si>
  <si>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</si>
  <si>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</si>
  <si>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</si>
  <si>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</si>
  <si>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</si>
  <si>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</si>
  <si>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</si>
  <si>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</si>
  <si>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</si>
  <si>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</si>
  <si>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</si>
  <si>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</si>
  <si>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</si>
  <si>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</si>
  <si>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</si>
  <si>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</si>
  <si>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</si>
  <si>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</si>
  <si>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</si>
  <si>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</si>
  <si>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</si>
  <si>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</si>
  <si>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</si>
  <si>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</si>
  <si>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</si>
  <si>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</si>
  <si>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</si>
  <si>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</si>
  <si>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</si>
  <si>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</si>
  <si>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</si>
  <si>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</si>
  <si>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</si>
  <si>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</si>
  <si>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</si>
  <si>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</si>
  <si>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</si>
  <si>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</si>
  <si>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</si>
  <si>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</si>
  <si>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</si>
  <si>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</si>
  <si>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</si>
  <si>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</si>
  <si>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</si>
  <si>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</si>
  <si>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</si>
  <si>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</si>
  <si>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</si>
  <si>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</si>
  <si>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</si>
  <si>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</si>
  <si>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</si>
  <si>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</si>
  <si>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</si>
  <si>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</si>
  <si>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</si>
  <si>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</si>
  <si>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</si>
  <si>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</si>
  <si>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</si>
  <si>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</si>
  <si>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</si>
  <si>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</si>
  <si>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</si>
  <si>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</si>
  <si>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</si>
  <si>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</si>
  <si>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</si>
  <si>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</si>
  <si>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</si>
  <si>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</si>
  <si>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</si>
  <si>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</si>
  <si>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</si>
  <si>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</si>
  <si>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</si>
  <si>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</si>
  <si>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</si>
  <si>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</si>
  <si>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</si>
  <si>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</si>
  <si>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</si>
  <si>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</si>
  <si>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</si>
  <si>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</si>
  <si>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</si>
  <si>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</si>
  <si>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</si>
  <si>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</si>
  <si>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</si>
  <si>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</si>
  <si>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</si>
  <si>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</si>
  <si>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</si>
  <si>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</si>
  <si>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</si>
  <si>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</si>
  <si>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</si>
  <si>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</si>
  <si>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</si>
  <si>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</si>
  <si>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</si>
  <si>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</si>
  <si>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</si>
  <si>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</si>
  <si>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</si>
  <si>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</si>
  <si>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</si>
  <si>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</si>
  <si>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</si>
  <si>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</si>
  <si>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</si>
  <si>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</si>
  <si>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</si>
  <si>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</si>
  <si>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</si>
  <si>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</si>
  <si>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</si>
  <si>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</si>
  <si>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</si>
  <si>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</si>
  <si>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</si>
  <si>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</si>
  <si>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</si>
  <si>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</si>
  <si>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</si>
  <si>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</si>
  <si>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</si>
  <si>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</si>
  <si>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</si>
  <si>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</si>
  <si>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</si>
  <si>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</si>
  <si>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</si>
  <si>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</si>
  <si>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</si>
  <si>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</si>
  <si>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</si>
  <si>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</si>
  <si>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</si>
  <si>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</si>
  <si>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</si>
  <si>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</si>
  <si>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</si>
  <si>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</si>
  <si>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</si>
  <si>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</si>
  <si>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</si>
  <si>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</si>
  <si>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</si>
  <si>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</si>
  <si>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</si>
  <si>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</si>
  <si>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</si>
  <si>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</si>
  <si>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</si>
  <si>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</si>
  <si>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</si>
  <si>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</si>
  <si>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</si>
  <si>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</si>
  <si>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</si>
  <si>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</si>
  <si>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</si>
  <si>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</si>
  <si>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</si>
  <si>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</si>
  <si>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</si>
  <si>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</si>
  <si>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</si>
  <si>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</si>
  <si>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</si>
  <si>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</si>
  <si>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</si>
  <si>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</si>
  <si>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</si>
  <si>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</si>
  <si>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</si>
  <si>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</si>
  <si>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</si>
  <si>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</si>
  <si>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</si>
  <si>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</si>
  <si>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</si>
  <si>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</si>
  <si>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</si>
  <si>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</si>
  <si>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</si>
  <si>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</si>
  <si>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</si>
  <si>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</si>
  <si>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</si>
  <si>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</si>
  <si>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</si>
  <si>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</si>
  <si>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</si>
  <si>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</si>
  <si>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</si>
  <si>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</si>
  <si>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</si>
  <si>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</si>
  <si>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</si>
  <si>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</si>
  <si>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</si>
  <si>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</si>
  <si>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</si>
  <si>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</si>
  <si>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</si>
  <si>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</si>
  <si>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</si>
  <si>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</si>
  <si>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</si>
  <si>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</si>
  <si>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</si>
  <si>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</si>
  <si>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</si>
  <si>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</si>
  <si>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</si>
  <si>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</si>
  <si>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</si>
  <si>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</si>
  <si>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</si>
  <si>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</si>
  <si>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</si>
  <si>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</si>
  <si>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</si>
  <si>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</si>
  <si>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</si>
  <si>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</si>
  <si>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</si>
  <si>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</si>
  <si>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</si>
  <si>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</si>
  <si>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</si>
  <si>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</si>
  <si>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</si>
  <si>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</si>
  <si>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</si>
  <si>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</si>
  <si>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</si>
  <si>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</si>
  <si>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</si>
  <si>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</si>
  <si>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</si>
  <si>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</si>
  <si>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</si>
  <si>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</si>
  <si>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</si>
  <si>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</si>
  <si>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</si>
  <si>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</si>
  <si>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</si>
  <si>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</si>
  <si>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</si>
  <si>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</si>
  <si>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</si>
  <si>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</si>
  <si>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</si>
  <si>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</si>
  <si>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</si>
  <si>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</si>
  <si>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</si>
  <si>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</si>
  <si>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</si>
  <si>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</si>
  <si>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</si>
  <si>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</si>
  <si>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</si>
  <si>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</si>
  <si>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</si>
  <si>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</si>
  <si>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</si>
  <si>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</si>
  <si>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</si>
  <si>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</si>
  <si>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</si>
  <si>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</si>
  <si>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</si>
  <si>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</si>
  <si>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</si>
  <si>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</si>
  <si>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</si>
  <si>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</si>
  <si>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</si>
  <si>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</si>
  <si>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</si>
  <si>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</si>
  <si>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</si>
  <si>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</si>
  <si>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</si>
  <si>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</si>
  <si>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</si>
  <si>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</si>
  <si>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</si>
  <si>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</si>
  <si>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</si>
  <si>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</si>
  <si>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</si>
  <si>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</si>
  <si>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</si>
  <si>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</si>
  <si>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</si>
  <si>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</si>
  <si>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</si>
  <si>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</si>
  <si>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</si>
  <si>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</si>
  <si>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</si>
  <si>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</si>
  <si>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</si>
  <si>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</si>
  <si>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</si>
  <si>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</si>
  <si>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</si>
  <si>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</si>
  <si>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</si>
  <si>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</si>
  <si>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</si>
  <si>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</si>
  <si>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</si>
  <si>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</si>
  <si>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</si>
  <si>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</si>
  <si>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</si>
  <si>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</si>
  <si>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</si>
  <si>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</si>
  <si>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</si>
  <si>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</si>
  <si>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</si>
  <si>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</si>
  <si>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</si>
  <si>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</si>
  <si>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</si>
  <si>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</si>
  <si>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</si>
  <si>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</si>
  <si>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</si>
  <si>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</si>
  <si>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</si>
  <si>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</si>
  <si>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</si>
  <si>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</si>
  <si>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</si>
  <si>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</si>
  <si>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</si>
  <si>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</si>
  <si>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</si>
  <si>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</si>
  <si>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</si>
  <si>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</si>
  <si>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</si>
  <si>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</si>
  <si>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</si>
  <si>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</si>
  <si>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</si>
  <si>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</si>
  <si>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</si>
  <si>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</si>
  <si>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</si>
  <si>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</si>
  <si>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</si>
  <si>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</si>
  <si>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</si>
  <si>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</si>
  <si>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</si>
  <si>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</si>
  <si>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</si>
  <si>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</si>
  <si>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</si>
  <si>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</si>
  <si>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</si>
  <si>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</si>
  <si>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</si>
  <si>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</si>
  <si>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</si>
  <si>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</si>
  <si>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</si>
  <si>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</si>
  <si>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</si>
  <si>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</si>
  <si>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</si>
  <si>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</si>
  <si>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</si>
  <si>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</si>
  <si>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</si>
  <si>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</si>
  <si>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</si>
  <si>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</si>
  <si>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</si>
  <si>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</si>
  <si>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</si>
  <si>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</si>
  <si>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</si>
  <si>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</si>
  <si>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</si>
  <si>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</si>
  <si>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</si>
  <si>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</si>
  <si>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</si>
  <si>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</si>
  <si>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</si>
  <si>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</si>
  <si>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</si>
  <si>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</si>
  <si>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</si>
  <si>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</si>
  <si>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</si>
  <si>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</si>
  <si>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</si>
  <si>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</si>
  <si>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</si>
  <si>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</si>
  <si>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</si>
  <si>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</si>
  <si>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</si>
  <si>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</si>
  <si>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</si>
  <si>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</si>
  <si>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</si>
  <si>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</si>
  <si>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</si>
  <si>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</si>
  <si>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</si>
  <si>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</si>
  <si>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</si>
  <si>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</si>
  <si>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</si>
  <si>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</si>
  <si>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</si>
  <si>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</si>
  <si>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</si>
  <si>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</si>
  <si>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</si>
  <si>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</si>
  <si>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</si>
  <si>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</si>
  <si>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</si>
  <si>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</si>
  <si>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</si>
  <si>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</si>
  <si>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</si>
  <si>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</si>
  <si>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</si>
  <si>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</si>
  <si>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</si>
  <si>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</si>
  <si>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</si>
  <si>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</si>
  <si>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</si>
  <si>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</si>
  <si>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</si>
  <si>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</si>
  <si>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</si>
  <si>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</si>
  <si>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</si>
  <si>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</si>
  <si>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</si>
  <si>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</si>
  <si>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</si>
  <si>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</si>
  <si>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</si>
  <si>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</si>
  <si>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</si>
  <si>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</si>
  <si>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</si>
  <si>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</si>
  <si>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</si>
  <si>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</si>
  <si>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</si>
  <si>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</si>
  <si>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</si>
  <si>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</si>
  <si>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</si>
  <si>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</si>
  <si>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</si>
  <si>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</si>
  <si>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</si>
  <si>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</si>
  <si>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</si>
  <si>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</si>
  <si>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</si>
  <si>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</si>
  <si>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</si>
  <si>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</si>
  <si>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</si>
  <si>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</si>
  <si>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</si>
  <si>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</si>
  <si>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</si>
  <si>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</si>
  <si>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</si>
  <si>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</si>
  <si>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</si>
  <si>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</si>
  <si>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</si>
  <si>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</si>
  <si>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</si>
  <si>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</si>
  <si>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</si>
  <si>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</si>
  <si>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</si>
  <si>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</si>
  <si>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</si>
  <si>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</si>
  <si>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</si>
  <si>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</si>
  <si>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</si>
  <si>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</si>
  <si>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</si>
  <si>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</si>
  <si>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</si>
  <si>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</si>
  <si>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</si>
  <si>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</si>
  <si>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</si>
  <si>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</si>
  <si>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</si>
  <si>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</si>
  <si>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</si>
  <si>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</si>
  <si>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</si>
  <si>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</si>
  <si>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</si>
  <si>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</si>
  <si>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</si>
  <si>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</si>
  <si>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</si>
  <si>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</si>
  <si>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</si>
  <si>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</si>
  <si>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</si>
  <si>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</si>
  <si>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</si>
  <si>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</si>
  <si>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</si>
  <si>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</si>
  <si>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</si>
  <si>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</si>
  <si>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</si>
  <si>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</si>
  <si>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</si>
  <si>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</si>
  <si>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</si>
  <si>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</si>
  <si>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</si>
  <si>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</si>
  <si>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</si>
  <si>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</si>
  <si>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</si>
  <si>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</si>
  <si>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</si>
  <si>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</si>
  <si>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</si>
  <si>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</si>
  <si>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</si>
  <si>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</si>
  <si>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</si>
  <si>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</si>
  <si>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</si>
  <si>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</si>
  <si>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</si>
  <si>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</si>
  <si>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</si>
  <si>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</si>
  <si>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</si>
  <si>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</si>
  <si>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</si>
  <si>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</si>
  <si>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</si>
  <si>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</si>
  <si>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</si>
  <si>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</si>
  <si>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</si>
  <si>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</si>
  <si>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</si>
  <si>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</si>
  <si>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</si>
  <si>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</si>
  <si>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</si>
  <si>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</si>
  <si>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</si>
  <si>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</si>
  <si>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</si>
  <si>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</si>
  <si>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</si>
  <si>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</si>
  <si>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</si>
  <si>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</si>
  <si>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</si>
  <si>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</si>
  <si>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</si>
  <si>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</si>
  <si>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</si>
  <si>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</si>
  <si>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</si>
  <si>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</si>
  <si>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</si>
  <si>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</si>
  <si>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</si>
  <si>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</si>
  <si>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</si>
  <si>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</si>
  <si>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</si>
  <si>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</si>
  <si>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</si>
  <si>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</si>
  <si>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</si>
  <si>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</si>
  <si>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</si>
  <si>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</si>
  <si>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</si>
  <si>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</si>
  <si>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</si>
  <si>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</si>
  <si>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</si>
  <si>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</si>
  <si>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</si>
  <si>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</si>
  <si>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</si>
  <si>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</si>
  <si>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</si>
  <si>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</si>
  <si>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</si>
  <si>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</si>
  <si>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</si>
  <si>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</si>
  <si>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</si>
  <si>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</si>
  <si>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</si>
  <si>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</si>
  <si>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</si>
  <si>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</si>
  <si>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</si>
  <si>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</si>
  <si>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</si>
  <si>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</si>
  <si>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</si>
  <si>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</si>
  <si>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</si>
  <si>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</si>
  <si>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</si>
  <si>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</si>
  <si>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</si>
  <si>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</si>
  <si>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</si>
  <si>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</si>
  <si>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</si>
  <si>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</si>
  <si>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</si>
  <si>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</si>
  <si>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</si>
  <si>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</si>
  <si>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</si>
  <si>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</si>
  <si>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</si>
  <si>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</si>
  <si>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</si>
  <si>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</si>
  <si>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</si>
  <si>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</si>
  <si>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</si>
  <si>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</si>
  <si>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</si>
  <si>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</si>
  <si>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</si>
  <si>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</si>
  <si>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</si>
  <si>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</si>
  <si>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</si>
  <si>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</si>
  <si>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</si>
  <si>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</si>
  <si>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</si>
  <si>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</si>
  <si>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</si>
  <si>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</si>
  <si>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</si>
  <si>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</si>
  <si>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</si>
  <si>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</si>
  <si>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</si>
  <si>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</si>
  <si>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</si>
  <si>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</si>
  <si>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</si>
  <si>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</si>
  <si>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</si>
  <si>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</si>
  <si>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</si>
  <si>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</si>
  <si>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</si>
  <si>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</si>
  <si>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</si>
  <si>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</si>
  <si>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</si>
  <si>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</si>
  <si>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</si>
  <si>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</si>
  <si>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</si>
  <si>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</si>
  <si>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</si>
  <si>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</si>
  <si>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</si>
  <si>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</si>
  <si>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</si>
  <si>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</si>
  <si>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</si>
  <si>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</si>
  <si>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</si>
  <si>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</si>
  <si>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</si>
  <si>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</si>
  <si>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</si>
  <si>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</si>
  <si>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</si>
  <si>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</si>
  <si>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</si>
  <si>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</si>
  <si>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</si>
  <si>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</si>
  <si>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</si>
  <si>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</si>
  <si>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</si>
  <si>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</si>
  <si>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</si>
  <si>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</si>
  <si>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</si>
  <si>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</si>
  <si>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</si>
  <si>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</si>
  <si>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</si>
  <si>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</si>
  <si>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</si>
  <si>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</si>
  <si>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</si>
  <si>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</si>
  <si>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</si>
  <si>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</si>
  <si>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</si>
  <si>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</si>
  <si>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</si>
  <si>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</si>
  <si>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</si>
  <si>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</si>
  <si>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</si>
  <si>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</si>
  <si>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</si>
  <si>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</si>
  <si>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</si>
  <si>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</si>
  <si>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</si>
  <si>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</si>
  <si>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</si>
  <si>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</si>
  <si>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</si>
  <si>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</si>
  <si>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</si>
  <si>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</si>
  <si>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</si>
  <si>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</si>
  <si>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</si>
  <si>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</si>
  <si>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</si>
  <si>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</si>
  <si>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</si>
  <si>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</si>
  <si>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</si>
  <si>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</si>
  <si>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</si>
  <si>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</si>
  <si>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</si>
  <si>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</si>
  <si>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</si>
  <si>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</si>
  <si>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</si>
  <si>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</si>
  <si>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</si>
  <si>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</si>
  <si>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</si>
  <si>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</si>
  <si>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</si>
  <si>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</si>
  <si>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</si>
  <si>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</si>
  <si>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</si>
  <si>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</si>
  <si>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</si>
  <si>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</si>
  <si>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</si>
  <si>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</si>
  <si>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</si>
  <si>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</si>
  <si>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</si>
  <si>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</si>
  <si>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</si>
  <si>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</si>
  <si>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</si>
  <si>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</si>
  <si>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</si>
  <si>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</si>
  <si>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</si>
  <si>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</si>
  <si>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</si>
  <si>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</si>
  <si>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</si>
  <si>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</si>
  <si>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</si>
  <si>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</si>
  <si>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</si>
  <si>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</si>
  <si>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</si>
  <si>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</si>
  <si>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</si>
  <si>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</si>
  <si>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</si>
  <si>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</si>
  <si>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</si>
  <si>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</si>
  <si>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</si>
  <si>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</si>
  <si>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</si>
  <si>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</si>
  <si>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</si>
  <si>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</si>
  <si>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</si>
  <si>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</si>
  <si>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</si>
  <si>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</si>
  <si>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</si>
  <si>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</si>
  <si>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</si>
  <si>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</si>
  <si>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</si>
  <si>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</si>
  <si>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</si>
  <si>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</si>
  <si>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</si>
  <si>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</si>
  <si>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</si>
  <si>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</si>
  <si>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</si>
  <si>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</si>
  <si>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</si>
  <si>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</si>
  <si>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</si>
  <si>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</si>
  <si>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</si>
  <si>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</si>
  <si>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</si>
  <si>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</si>
  <si>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</si>
  <si>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</si>
  <si>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</si>
  <si>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</si>
  <si>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</si>
  <si>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</si>
  <si>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</si>
  <si>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</si>
  <si>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</si>
  <si>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</si>
  <si>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</si>
  <si>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</si>
  <si>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</si>
  <si>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</si>
  <si>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</si>
  <si>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</si>
  <si>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</si>
  <si>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</si>
  <si>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</si>
  <si>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</si>
  <si>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</si>
  <si>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</si>
  <si>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</si>
  <si>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</si>
  <si>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</si>
  <si>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</si>
  <si>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</si>
  <si>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</si>
  <si>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</si>
  <si>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</si>
  <si>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</si>
  <si>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</si>
  <si>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</si>
  <si>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</si>
  <si>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</si>
  <si>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</si>
  <si>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</si>
  <si>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</si>
  <si>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</si>
  <si>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</si>
  <si>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</si>
  <si>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</si>
  <si>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</si>
  <si>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</si>
  <si>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</si>
  <si>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</si>
  <si>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</si>
  <si>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</si>
  <si>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</si>
  <si>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</si>
  <si>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</si>
  <si>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</si>
  <si>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</si>
  <si>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</si>
  <si>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</si>
  <si>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</si>
  <si>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</si>
  <si>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</si>
  <si>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</si>
  <si>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</si>
  <si>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</si>
  <si>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</si>
  <si>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</si>
  <si>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</si>
  <si>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</si>
  <si>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</si>
  <si>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</si>
  <si>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</si>
  <si>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</si>
  <si>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</si>
  <si>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</si>
  <si>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</si>
  <si>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</si>
  <si>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</si>
  <si>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</si>
  <si>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</si>
  <si>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</si>
  <si>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</si>
  <si>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</si>
  <si>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</si>
  <si>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</si>
  <si>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</si>
  <si>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</si>
  <si>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</si>
  <si>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</si>
  <si>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</si>
  <si>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</si>
  <si>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</si>
  <si>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</si>
  <si>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</si>
  <si>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</si>
  <si>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</si>
  <si>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</si>
  <si>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</si>
  <si>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</si>
  <si>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</si>
  <si>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</si>
  <si>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</si>
  <si>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</si>
  <si>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</si>
  <si>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</si>
  <si>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</si>
  <si>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</si>
  <si>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</si>
  <si>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</si>
  <si>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</si>
  <si>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</si>
  <si>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</si>
  <si>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</si>
  <si>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</si>
  <si>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</si>
  <si>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</si>
  <si>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</si>
  <si>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</si>
  <si>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</si>
  <si>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</si>
  <si>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</si>
  <si>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</si>
  <si>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</si>
  <si>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</si>
  <si>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</si>
  <si>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</si>
  <si>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</si>
  <si>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</si>
  <si>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</si>
  <si>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</si>
  <si>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</si>
  <si>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</si>
  <si>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</si>
  <si>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</si>
  <si>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</si>
  <si>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</si>
  <si>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</si>
  <si>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</si>
  <si>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</si>
  <si>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</si>
  <si>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</si>
  <si>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</si>
  <si>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</si>
  <si>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</si>
  <si>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</si>
  <si>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</si>
  <si>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</si>
  <si>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</si>
  <si>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</si>
  <si>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</si>
  <si>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</si>
  <si>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</si>
  <si>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</si>
  <si>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</si>
  <si>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</si>
  <si>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</si>
  <si>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</si>
  <si>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</si>
  <si>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</si>
  <si>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</si>
  <si>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</si>
  <si>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</si>
  <si>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</si>
  <si>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</si>
  <si>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</si>
  <si>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</si>
  <si>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</si>
  <si>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</si>
  <si>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</si>
  <si>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</si>
  <si>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</si>
  <si>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</si>
  <si>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</si>
  <si>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</si>
  <si>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</si>
  <si>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</si>
  <si>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</si>
  <si>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</si>
  <si>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</si>
  <si>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</si>
  <si>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</si>
  <si>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</si>
  <si>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</si>
  <si>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</si>
  <si>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</si>
  <si>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</si>
  <si>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</si>
  <si>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</si>
  <si>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</si>
  <si>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</si>
  <si>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</si>
  <si>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</si>
  <si>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</si>
  <si>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</si>
  <si>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</si>
  <si>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</si>
  <si>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</si>
  <si>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</si>
  <si>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</si>
  <si>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</si>
  <si>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</si>
  <si>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</si>
  <si>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</si>
  <si>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</si>
  <si>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</si>
  <si>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</si>
  <si>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</si>
  <si>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</si>
  <si>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</si>
  <si>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</si>
  <si>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</si>
  <si>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</si>
  <si>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</si>
  <si>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</si>
  <si>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</si>
  <si>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</si>
  <si>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</si>
  <si>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</si>
  <si>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</si>
  <si>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</si>
  <si>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</si>
  <si>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</si>
  <si>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</si>
  <si>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</si>
  <si>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</si>
  <si>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</si>
  <si>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</si>
  <si>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</si>
  <si>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</si>
  <si>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</si>
  <si>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</si>
  <si>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</si>
  <si>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</si>
  <si>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</si>
  <si>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</si>
  <si>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</si>
  <si>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</si>
  <si>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</si>
  <si>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</si>
  <si>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</si>
  <si>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</si>
  <si>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</si>
  <si>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</si>
  <si>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</si>
  <si>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</si>
  <si>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</si>
  <si>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</si>
  <si>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</si>
  <si>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</si>
  <si>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</si>
  <si>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</si>
  <si>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</si>
  <si>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</si>
  <si>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</si>
  <si>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</si>
  <si>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</si>
  <si>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</si>
  <si>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</si>
  <si>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</si>
  <si>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</si>
  <si>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</si>
  <si>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</si>
  <si>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</si>
  <si>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</si>
  <si>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</si>
  <si>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</si>
  <si>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</si>
  <si>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</si>
  <si>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</si>
  <si>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</si>
  <si>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</si>
  <si>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</si>
  <si>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</si>
  <si>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</si>
  <si>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</si>
  <si>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</si>
  <si>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</si>
  <si>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</si>
  <si>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</si>
  <si>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</si>
  <si>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</si>
  <si>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</si>
  <si>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</si>
  <si>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</si>
  <si>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</si>
  <si>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</si>
  <si>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</si>
  <si>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</si>
  <si>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</si>
  <si>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</si>
  <si>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</si>
  <si>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</si>
  <si>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</si>
  <si>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</si>
  <si>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</si>
  <si>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</si>
  <si>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</si>
  <si>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</si>
  <si>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</si>
  <si>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</si>
  <si>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</si>
  <si>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</si>
  <si>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</si>
  <si>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</si>
  <si>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</si>
  <si>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</si>
  <si>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</si>
  <si>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</si>
  <si>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</si>
  <si>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</si>
  <si>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</si>
  <si>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</si>
  <si>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</si>
  <si>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</si>
  <si>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</si>
  <si>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</si>
  <si>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</si>
  <si>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</si>
  <si>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</si>
  <si>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</si>
  <si>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</si>
  <si>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</si>
  <si>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</si>
  <si>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</si>
  <si>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</si>
  <si>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</si>
  <si>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</si>
  <si>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</si>
  <si>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</si>
  <si>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</si>
  <si>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</si>
  <si>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</si>
  <si>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</si>
  <si>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</si>
  <si>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</si>
  <si>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</si>
  <si>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</si>
  <si>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</si>
  <si>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</si>
  <si>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</si>
  <si>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</si>
  <si>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</si>
  <si>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</si>
  <si>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</si>
  <si>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</si>
  <si>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</si>
  <si>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</si>
  <si>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</si>
  <si>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</si>
  <si>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</si>
  <si>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</si>
  <si>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</si>
  <si>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</si>
  <si>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</si>
  <si>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</si>
  <si>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</si>
  <si>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</si>
  <si>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</si>
  <si>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</si>
  <si>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</si>
  <si>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</si>
  <si>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</si>
  <si>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</si>
  <si>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</si>
  <si>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</si>
  <si>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</si>
  <si>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</si>
  <si>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</si>
  <si>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</si>
  <si>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</si>
  <si>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</si>
  <si>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</si>
  <si>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</si>
  <si>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</si>
  <si>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</si>
  <si>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</si>
  <si>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</si>
  <si>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</si>
  <si>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</si>
  <si>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</si>
  <si>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</si>
  <si>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</si>
  <si>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</si>
  <si>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</si>
  <si>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</si>
  <si>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</si>
  <si>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</si>
  <si>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</si>
  <si>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</si>
  <si>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</si>
  <si>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</si>
  <si>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</si>
  <si>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</si>
  <si>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</si>
  <si>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</si>
  <si>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</si>
  <si>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</si>
  <si>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</si>
  <si>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</si>
  <si>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</si>
  <si>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</si>
  <si>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</si>
  <si>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</si>
  <si>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</si>
  <si>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</si>
  <si>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</si>
  <si>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</si>
  <si>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</si>
  <si>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</si>
  <si>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</si>
  <si>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</si>
  <si>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</si>
  <si>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</si>
  <si>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</si>
  <si>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</si>
  <si>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</si>
  <si>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</si>
  <si>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</si>
  <si>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</si>
  <si>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</si>
  <si>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</si>
  <si>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</si>
  <si>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</si>
  <si>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</si>
  <si>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</si>
  <si>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</si>
  <si>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</si>
  <si>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</si>
  <si>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</si>
  <si>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</si>
  <si>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</si>
  <si>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</si>
  <si>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</si>
  <si>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</si>
  <si>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</si>
  <si>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</si>
  <si>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</si>
  <si>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</si>
  <si>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</si>
  <si>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</si>
  <si>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</si>
  <si>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</si>
  <si>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</si>
  <si>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</si>
  <si>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</si>
  <si>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</si>
  <si>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</si>
  <si>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</si>
  <si>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</si>
  <si>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</si>
  <si>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</si>
  <si>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</si>
  <si>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</si>
  <si>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</si>
  <si>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</si>
  <si>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</si>
  <si>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</si>
  <si>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</si>
  <si>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</si>
  <si>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</si>
  <si>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</si>
  <si>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</si>
  <si>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</si>
  <si>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</si>
  <si>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</si>
  <si>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</si>
  <si>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</si>
  <si>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</si>
  <si>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</si>
  <si>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</si>
  <si>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</si>
  <si>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</si>
  <si>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</si>
  <si>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</si>
  <si>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</si>
  <si>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</si>
  <si>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</si>
  <si>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</si>
  <si>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</si>
  <si>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</si>
  <si>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</si>
  <si>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</si>
  <si>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</si>
  <si>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</si>
  <si>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</si>
  <si>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</si>
  <si>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</si>
  <si>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</si>
  <si>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</si>
  <si>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</si>
  <si>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</si>
  <si>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</si>
  <si>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</si>
  <si>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</si>
  <si>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</si>
  <si>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</si>
  <si>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</si>
  <si>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</si>
  <si>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</si>
  <si>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</si>
  <si>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</si>
  <si>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</si>
  <si>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</si>
  <si>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</si>
  <si>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</si>
  <si>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</si>
  <si>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</si>
  <si>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</si>
  <si>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</si>
  <si>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</si>
  <si>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</si>
  <si>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</si>
  <si>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</si>
  <si>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</si>
  <si>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</si>
  <si>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</si>
  <si>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</si>
  <si>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</si>
  <si>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</si>
  <si>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</si>
  <si>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</si>
  <si>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</si>
  <si>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</si>
  <si>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</si>
  <si>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</si>
  <si>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</si>
  <si>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</si>
  <si>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</si>
  <si>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</si>
  <si>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</si>
  <si>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</si>
  <si>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</si>
  <si>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</si>
  <si>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</si>
  <si>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</si>
  <si>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</si>
  <si>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</si>
  <si>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</si>
  <si>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</si>
  <si>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</si>
  <si>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</si>
  <si>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</si>
  <si>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</si>
  <si>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</si>
  <si>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</si>
  <si>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</si>
  <si>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</si>
  <si>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</si>
  <si>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</si>
  <si>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</si>
  <si>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</si>
  <si>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</si>
  <si>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</si>
  <si>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</si>
  <si>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</si>
  <si>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</si>
  <si>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</si>
  <si>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</si>
  <si>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</si>
  <si>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</si>
  <si>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</si>
  <si>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</si>
  <si>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</si>
  <si>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</si>
  <si>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</si>
  <si>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</si>
  <si>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</si>
  <si>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</si>
  <si>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</si>
  <si>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</si>
  <si>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</si>
  <si>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</si>
  <si>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</si>
  <si>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</si>
  <si>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</si>
  <si>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</si>
  <si>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</si>
  <si>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</si>
  <si>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</si>
  <si>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</si>
  <si>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</si>
  <si>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</si>
  <si>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</si>
  <si>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</si>
  <si>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</si>
  <si>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</si>
  <si>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</si>
  <si>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</si>
  <si>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</si>
  <si>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</si>
  <si>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</si>
  <si>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</si>
  <si>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</si>
  <si>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</si>
  <si>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</si>
  <si>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</si>
  <si>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</si>
  <si>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</si>
  <si>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</si>
  <si>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</si>
  <si>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</si>
  <si>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</si>
  <si>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</si>
  <si>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</si>
  <si>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</si>
  <si>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</si>
  <si>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</si>
  <si>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</si>
  <si>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</si>
  <si>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</si>
  <si>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</si>
  <si>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</si>
  <si>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</si>
  <si>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</si>
  <si>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</si>
  <si>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</si>
  <si>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</si>
  <si>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</si>
  <si>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</si>
  <si>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</si>
  <si>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</si>
  <si>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</si>
  <si>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</si>
  <si>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</si>
  <si>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</si>
  <si>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</si>
  <si>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</si>
  <si>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</si>
  <si>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</si>
  <si>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</si>
  <si>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</si>
  <si>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</si>
  <si>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</si>
  <si>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</si>
  <si>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</si>
  <si>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</si>
  <si>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</si>
  <si>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</si>
  <si>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</si>
  <si>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</si>
  <si>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</si>
  <si>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</si>
  <si>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</si>
  <si>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</si>
  <si>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</si>
  <si>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</si>
  <si>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</si>
  <si>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</si>
  <si>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</si>
  <si>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</si>
  <si>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</si>
  <si>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</si>
  <si>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</si>
  <si>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</si>
  <si>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</si>
  <si>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</si>
  <si>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</si>
  <si>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</si>
  <si>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</si>
  <si>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</si>
  <si>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</si>
  <si>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</si>
  <si>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</si>
  <si>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</si>
  <si>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</si>
  <si>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</si>
  <si>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</si>
  <si>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</si>
  <si>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</si>
  <si>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</si>
  <si>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</si>
  <si>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</si>
  <si>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</si>
  <si>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</si>
  <si>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</si>
  <si>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</si>
  <si>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</si>
  <si>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</si>
  <si>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</si>
  <si>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</si>
  <si>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</si>
  <si>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</si>
  <si>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</si>
  <si>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</si>
  <si>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</si>
  <si>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</si>
  <si>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</si>
  <si>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</si>
  <si>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</si>
  <si>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</si>
  <si>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</si>
  <si>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</si>
  <si>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</si>
  <si>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</si>
  <si>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</si>
  <si>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</si>
  <si>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</si>
  <si>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</si>
  <si>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</si>
  <si>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</si>
  <si>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</si>
  <si>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</si>
  <si>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</si>
  <si>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</si>
  <si>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</si>
  <si>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</si>
  <si>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</si>
  <si>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</si>
  <si>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</si>
  <si>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</si>
  <si>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</si>
  <si>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</si>
  <si>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</si>
  <si>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</si>
  <si>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</si>
  <si>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</si>
  <si>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</si>
  <si>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</si>
  <si>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</si>
  <si>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</si>
  <si>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</si>
  <si>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</si>
  <si>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</si>
  <si>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</si>
  <si>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</si>
  <si>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</si>
  <si>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</si>
  <si>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</si>
  <si>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</si>
  <si>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</si>
  <si>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</si>
  <si>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</si>
  <si>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</si>
  <si>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</si>
  <si>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</si>
  <si>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</si>
  <si>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</si>
  <si>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</si>
  <si>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</si>
  <si>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</si>
  <si>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</si>
  <si>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</si>
  <si>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</si>
  <si>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</si>
  <si>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</si>
  <si>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</si>
  <si>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</si>
  <si>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</si>
  <si>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</si>
  <si>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</si>
  <si>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</si>
  <si>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</si>
  <si>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</si>
  <si>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</si>
  <si>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</si>
  <si>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</si>
  <si>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</si>
  <si>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</si>
  <si>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</si>
  <si>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</si>
  <si>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</si>
  <si>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</si>
  <si>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</si>
  <si>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</si>
  <si>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</si>
  <si>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</si>
  <si>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</si>
  <si>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</si>
  <si>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</si>
  <si>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</si>
  <si>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</si>
  <si>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</si>
  <si>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</si>
  <si>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</si>
  <si>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</si>
  <si>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</si>
  <si>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</si>
  <si>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</si>
  <si>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</si>
  <si>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</si>
  <si>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</si>
  <si>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</si>
  <si>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</si>
  <si>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</si>
  <si>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</si>
  <si>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</si>
  <si>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</si>
  <si>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</si>
  <si>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</si>
  <si>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</si>
  <si>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</si>
  <si>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</si>
  <si>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</si>
  <si>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</si>
  <si>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</si>
  <si>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</si>
  <si>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</si>
  <si>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</si>
  <si>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</si>
  <si>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</si>
  <si>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</si>
  <si>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</si>
  <si>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</si>
  <si>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</si>
  <si>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</si>
  <si>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</si>
  <si>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</si>
  <si>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</si>
  <si>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</si>
  <si>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</si>
  <si>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</si>
  <si>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</si>
  <si>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</si>
  <si>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</si>
  <si>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</si>
  <si>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</si>
  <si>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</si>
  <si>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</si>
  <si>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</si>
  <si>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</si>
  <si>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</si>
  <si>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</si>
  <si>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</si>
  <si>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</si>
  <si>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</si>
  <si>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</si>
  <si>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</si>
  <si>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</si>
  <si>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</si>
  <si>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</si>
  <si>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</si>
  <si>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</si>
  <si>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</si>
  <si>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</si>
  <si>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</si>
  <si>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</si>
  <si>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</si>
  <si>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</si>
  <si>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</si>
  <si>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</si>
  <si>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</si>
  <si>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</si>
  <si>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</si>
  <si>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</si>
  <si>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</si>
  <si>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</si>
  <si>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</si>
  <si>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</si>
  <si>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</si>
  <si>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</si>
  <si>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</si>
  <si>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</si>
  <si>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</si>
  <si>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</si>
  <si>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</si>
  <si>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</si>
  <si>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</si>
  <si>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</si>
  <si>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</si>
  <si>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</si>
  <si>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</si>
  <si>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</si>
  <si>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</si>
  <si>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</si>
  <si>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</si>
  <si>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</si>
  <si>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</si>
  <si>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</si>
  <si>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</si>
  <si>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</si>
  <si>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</si>
  <si>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</si>
  <si>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</si>
  <si>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</si>
  <si>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</si>
  <si>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</si>
  <si>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</si>
  <si>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</si>
  <si>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</si>
  <si>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</si>
  <si>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</si>
  <si>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</si>
  <si>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</si>
  <si>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</si>
  <si>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</si>
  <si>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</si>
  <si>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</si>
  <si>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</si>
  <si>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</si>
  <si>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</si>
  <si>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</si>
  <si>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</si>
  <si>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</si>
  <si>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</si>
  <si>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</si>
  <si>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</si>
  <si>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</si>
  <si>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</si>
  <si>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</si>
  <si>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</si>
  <si>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</si>
  <si>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</si>
  <si>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</si>
  <si>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</si>
  <si>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</si>
  <si>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</si>
  <si>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</si>
  <si>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</si>
  <si>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</si>
  <si>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</si>
  <si>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</si>
  <si>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</si>
  <si>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</si>
  <si>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</si>
  <si>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</si>
  <si>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</si>
  <si>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</si>
  <si>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</si>
  <si>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</si>
  <si>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</si>
  <si>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</si>
  <si>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</si>
  <si>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</si>
  <si>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</si>
  <si>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</si>
  <si>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</si>
  <si>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</si>
  <si>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</si>
  <si>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</si>
  <si>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</si>
  <si>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</si>
  <si>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</si>
  <si>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</si>
  <si>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</si>
  <si>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</si>
  <si>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</si>
  <si>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</si>
  <si>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</si>
  <si>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</si>
  <si>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</si>
  <si>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</si>
  <si>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</si>
  <si>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</si>
  <si>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</si>
  <si>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</si>
  <si>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</si>
  <si>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</si>
  <si>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</si>
  <si>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</si>
  <si>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</si>
  <si>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</si>
  <si>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</si>
  <si>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</si>
  <si>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</si>
  <si>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</si>
  <si>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</si>
  <si>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</si>
  <si>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</si>
  <si>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</si>
  <si>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</si>
  <si>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</si>
  <si>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</si>
  <si>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</si>
  <si>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</si>
  <si>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</si>
  <si>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</si>
  <si>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</si>
  <si>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</si>
  <si>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</si>
  <si>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</si>
  <si>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</si>
  <si>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</si>
  <si>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</si>
  <si>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</si>
  <si>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</si>
  <si>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</si>
  <si>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</si>
  <si>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</si>
  <si>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</si>
  <si>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</si>
  <si>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</si>
  <si>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</si>
  <si>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</si>
  <si>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</si>
  <si>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</si>
  <si>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</si>
  <si>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</si>
  <si>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</si>
  <si>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</si>
  <si>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</si>
  <si>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</si>
  <si>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</si>
  <si>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</si>
  <si>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</si>
  <si>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</si>
  <si>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</si>
  <si>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</si>
  <si>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</si>
  <si>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</si>
  <si>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</si>
  <si>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</si>
  <si>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</si>
  <si>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</si>
  <si>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</si>
  <si>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</si>
  <si>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</si>
  <si>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</si>
  <si>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</si>
  <si>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</si>
  <si>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</si>
  <si>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</si>
  <si>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</si>
  <si>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</si>
  <si>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</si>
  <si>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</si>
  <si>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</si>
  <si>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</si>
  <si>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</si>
  <si>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</si>
  <si>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</si>
  <si>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</si>
  <si>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</si>
  <si>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</si>
  <si>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</si>
  <si>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</si>
  <si>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</si>
  <si>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</si>
  <si>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</si>
  <si>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</si>
  <si>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</si>
  <si>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</si>
  <si>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</si>
  <si>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</si>
  <si>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</si>
  <si>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</si>
  <si>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</si>
  <si>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</si>
  <si>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</si>
  <si>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</si>
  <si>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</si>
  <si>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</si>
  <si>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</si>
  <si>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</si>
  <si>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</si>
  <si>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</si>
  <si>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</si>
  <si>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</si>
  <si>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</si>
  <si>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</si>
  <si>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</si>
  <si>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</si>
  <si>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</si>
  <si>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</si>
  <si>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</si>
  <si>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</si>
  <si>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</si>
  <si>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</si>
  <si>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</si>
  <si>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</si>
  <si>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</si>
  <si>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</si>
  <si>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</si>
  <si>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</si>
  <si>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</si>
  <si>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</si>
  <si>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</si>
  <si>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</si>
  <si>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</si>
  <si>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</si>
  <si>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</si>
  <si>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</si>
  <si>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</si>
  <si>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</si>
  <si>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</si>
  <si>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</si>
  <si>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</si>
  <si>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</si>
  <si>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</si>
  <si>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</si>
  <si>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</si>
  <si>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</si>
  <si>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</si>
  <si>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</si>
  <si>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</si>
  <si>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</si>
  <si>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</si>
  <si>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</si>
  <si>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</si>
  <si>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</si>
  <si>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</si>
  <si>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</si>
  <si>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</si>
  <si>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</si>
  <si>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</si>
  <si>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</si>
  <si>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</si>
  <si>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</si>
  <si>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</si>
  <si>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</si>
  <si>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</si>
  <si>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</si>
  <si>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</si>
  <si>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</si>
  <si>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</si>
  <si>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</si>
  <si>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</si>
  <si>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</si>
  <si>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</si>
  <si>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</si>
  <si>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</si>
  <si>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</si>
  <si>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</si>
  <si>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</si>
  <si>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</si>
  <si>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</si>
  <si>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</si>
  <si>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</si>
  <si>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</si>
  <si>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</si>
  <si>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</si>
  <si>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</si>
  <si>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</si>
  <si>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</si>
  <si>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</si>
  <si>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</si>
  <si>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</si>
  <si>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</si>
  <si>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</si>
  <si>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</si>
  <si>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</si>
  <si>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</si>
  <si>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</si>
  <si>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</si>
  <si>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</si>
  <si>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</si>
  <si>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</si>
  <si>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</si>
  <si>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</si>
  <si>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</si>
  <si>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</si>
  <si>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</si>
  <si>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</si>
  <si>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</si>
  <si>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</si>
  <si>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</si>
  <si>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</si>
  <si>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</si>
  <si>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</si>
  <si>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</si>
  <si>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</si>
  <si>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</si>
  <si>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</si>
  <si>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</si>
  <si>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</si>
  <si>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</si>
  <si>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</si>
  <si>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</si>
  <si>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</si>
  <si>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</si>
  <si>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</si>
  <si>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</si>
  <si>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</si>
  <si>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</si>
  <si>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</si>
  <si>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</si>
  <si>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</si>
  <si>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</si>
  <si>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</si>
  <si>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</si>
  <si>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</si>
  <si>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</si>
  <si>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</si>
  <si>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</si>
  <si>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</si>
  <si>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</si>
  <si>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</si>
  <si>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</si>
  <si>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</si>
  <si>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</si>
  <si>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</si>
  <si>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</si>
  <si>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</si>
  <si>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</si>
  <si>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</si>
  <si>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</si>
  <si>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</si>
  <si>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</si>
  <si>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</si>
  <si>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</si>
  <si>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</si>
  <si>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</si>
  <si>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</si>
  <si>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</si>
  <si>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</si>
  <si>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</si>
  <si>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</si>
  <si>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</si>
  <si>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</si>
  <si>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</si>
  <si>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</si>
  <si>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</si>
  <si>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</si>
  <si>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</si>
  <si>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</si>
  <si>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</si>
  <si>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</si>
  <si>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</si>
  <si>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</si>
  <si>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</si>
  <si>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</si>
  <si>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</si>
  <si>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</si>
  <si>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</si>
  <si>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</si>
  <si>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</si>
  <si>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</si>
  <si>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</si>
  <si>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</si>
  <si>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</si>
  <si>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</si>
  <si>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</si>
  <si>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</si>
  <si>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</si>
  <si>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</si>
  <si>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</si>
  <si>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</si>
  <si>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</si>
  <si>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</si>
  <si>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</si>
  <si>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</si>
  <si>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</si>
  <si>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</si>
  <si>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</si>
  <si>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</si>
  <si>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</si>
  <si>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</si>
  <si>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</si>
  <si>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</si>
  <si>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</si>
  <si>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</si>
  <si>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</si>
  <si>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</si>
  <si>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</si>
  <si>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</si>
  <si>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</si>
  <si>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</si>
  <si>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</si>
  <si>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</si>
  <si>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</si>
  <si>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</si>
  <si>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</si>
  <si>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</si>
  <si>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</si>
  <si>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</si>
  <si>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</si>
  <si>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</si>
  <si>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</si>
  <si>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</si>
  <si>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</si>
  <si>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</si>
  <si>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</si>
  <si>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</si>
  <si>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</si>
  <si>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</si>
  <si>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</si>
  <si>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</si>
  <si>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</si>
  <si>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</si>
  <si>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</si>
  <si>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</si>
  <si>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</si>
  <si>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</si>
  <si>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</si>
  <si>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</si>
  <si>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</si>
  <si>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</si>
  <si>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</si>
  <si>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</si>
  <si>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</si>
  <si>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</si>
  <si>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</si>
  <si>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</si>
  <si>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</si>
  <si>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</si>
  <si>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</si>
  <si>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</si>
  <si>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</si>
  <si>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</si>
  <si>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</si>
  <si>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</si>
  <si>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</si>
  <si>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</si>
  <si>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</si>
  <si>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</si>
  <si>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</si>
  <si>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</si>
  <si>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</si>
  <si>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</si>
  <si>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</si>
  <si>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</si>
  <si>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</si>
  <si>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</si>
  <si>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</si>
  <si>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</si>
  <si>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</si>
  <si>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</si>
  <si>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</si>
  <si>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</si>
  <si>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</si>
  <si>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</si>
  <si>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</si>
  <si>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</si>
  <si>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</si>
  <si>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</si>
  <si>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</si>
  <si>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</si>
  <si>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</si>
  <si>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</si>
  <si>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</si>
  <si>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</si>
  <si>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</si>
  <si>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</si>
  <si>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</si>
  <si>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</si>
  <si>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</si>
  <si>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</si>
  <si>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</si>
  <si>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</si>
  <si>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</si>
  <si>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</si>
  <si>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</si>
  <si>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</si>
  <si>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</si>
  <si>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</si>
  <si>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</si>
  <si>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</si>
  <si>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</si>
  <si>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</si>
  <si>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</si>
  <si>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</si>
  <si>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</si>
  <si>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</si>
  <si>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</si>
  <si>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</si>
  <si>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</si>
  <si>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</si>
  <si>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</si>
  <si>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</si>
  <si>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</si>
  <si>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</si>
  <si>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</si>
  <si>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</si>
  <si>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</si>
  <si>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</si>
  <si>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</si>
  <si>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</si>
  <si>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</si>
  <si>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</si>
  <si>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</si>
  <si>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</si>
  <si>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</si>
  <si>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</si>
  <si>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</si>
  <si>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</si>
  <si>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</si>
  <si>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</si>
  <si>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</si>
  <si>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</si>
  <si>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</si>
  <si>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</si>
  <si>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</si>
  <si>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</si>
  <si>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</si>
  <si>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</si>
  <si>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</si>
  <si>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</si>
  <si>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</si>
  <si>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</si>
  <si>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</si>
  <si>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</si>
  <si>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</si>
  <si>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</si>
  <si>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</si>
  <si>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</si>
  <si>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</si>
  <si>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</si>
  <si>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</si>
  <si>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</si>
  <si>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</si>
  <si>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</si>
  <si>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</si>
  <si>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</si>
  <si>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</si>
  <si>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</si>
  <si>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</si>
  <si>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</si>
  <si>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</si>
  <si>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</si>
  <si>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</si>
  <si>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</si>
  <si>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</si>
  <si>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</si>
  <si>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</si>
  <si>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</si>
  <si>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</si>
  <si>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</si>
  <si>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</si>
  <si>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</si>
  <si>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</si>
  <si>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</si>
  <si>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</si>
  <si>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</si>
  <si>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</si>
  <si>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</si>
  <si>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</si>
  <si>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</si>
  <si>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</si>
  <si>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</si>
  <si>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</si>
  <si>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</si>
  <si>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</si>
  <si>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</si>
  <si>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</si>
  <si>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</si>
  <si>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</si>
  <si>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</si>
  <si>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</si>
  <si>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</si>
  <si>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</si>
  <si>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</si>
  <si>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</si>
  <si>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</si>
  <si>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</si>
  <si>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</si>
  <si>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</si>
  <si>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</si>
  <si>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</si>
  <si>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</si>
  <si>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</si>
  <si>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</si>
  <si>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</si>
  <si>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</si>
  <si>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</si>
  <si>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</si>
  <si>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</si>
  <si>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</si>
  <si>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</si>
  <si>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</si>
  <si>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</si>
  <si>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</si>
  <si>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</si>
  <si>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</si>
  <si>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</si>
  <si>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</si>
  <si>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</si>
  <si>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</si>
  <si>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</si>
  <si>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</si>
  <si>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</si>
  <si>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</si>
  <si>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</si>
  <si>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</si>
  <si>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</si>
  <si>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</si>
  <si>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</si>
  <si>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</si>
  <si>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</si>
  <si>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</si>
  <si>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</si>
  <si>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</si>
  <si>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</si>
  <si>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</si>
  <si>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</si>
  <si>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</si>
  <si>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</si>
  <si>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</si>
  <si>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</si>
  <si>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</si>
  <si>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</si>
  <si>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</si>
  <si>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</si>
  <si>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</si>
  <si>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</si>
  <si>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</si>
  <si>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</si>
  <si>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</si>
  <si>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</si>
  <si>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</si>
  <si>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</si>
  <si>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</si>
  <si>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</si>
  <si>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</si>
  <si>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</si>
  <si>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</si>
  <si>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</si>
  <si>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</si>
  <si>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</si>
  <si>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</si>
  <si>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</si>
  <si>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</si>
  <si>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</si>
  <si>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</si>
  <si>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</si>
  <si>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</si>
  <si>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</si>
  <si>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</si>
  <si>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</si>
  <si>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</si>
  <si>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</si>
  <si>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</si>
  <si>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</si>
  <si>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</si>
  <si>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</si>
  <si>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</si>
  <si>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</si>
  <si>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</si>
  <si>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</si>
  <si>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</si>
  <si>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</si>
  <si>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</si>
  <si>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</si>
  <si>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</si>
  <si>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</si>
  <si>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</si>
  <si>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</si>
  <si>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</si>
  <si>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</si>
  <si>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</si>
  <si>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</si>
  <si>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</si>
  <si>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</si>
  <si>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</si>
  <si>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</si>
  <si>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</si>
  <si>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</si>
  <si>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</si>
  <si>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</si>
  <si>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</si>
  <si>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</si>
  <si>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</si>
  <si>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</si>
  <si>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</si>
  <si>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</si>
  <si>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</si>
  <si>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</si>
  <si>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</si>
  <si>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</si>
  <si>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</si>
  <si>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</si>
  <si>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</si>
  <si>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</si>
  <si>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</si>
  <si>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</si>
  <si>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</si>
  <si>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</si>
  <si>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</si>
  <si>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</si>
  <si>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</si>
  <si>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</si>
  <si>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</si>
  <si>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</si>
  <si>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</si>
  <si>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</si>
  <si>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</si>
  <si>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</si>
  <si>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</si>
  <si>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</si>
  <si>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</si>
  <si>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</si>
  <si>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</si>
  <si>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</si>
  <si>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</si>
  <si>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</si>
  <si>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</si>
  <si>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</si>
  <si>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</si>
  <si>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</si>
  <si>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</si>
  <si>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</si>
  <si>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</si>
  <si>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</si>
  <si>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</si>
  <si>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</si>
  <si>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</si>
  <si>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</si>
  <si>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</si>
  <si>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</si>
  <si>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</si>
  <si>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</si>
  <si>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</si>
  <si>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</si>
  <si>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</si>
  <si>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</si>
  <si>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</si>
  <si>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</si>
  <si>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</si>
  <si>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</si>
  <si>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</si>
  <si>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</si>
  <si>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</si>
  <si>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</si>
  <si>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</si>
  <si>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</si>
  <si>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</si>
  <si>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</si>
  <si>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</si>
  <si>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</si>
  <si>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</si>
  <si>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</si>
  <si>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</si>
  <si>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</si>
  <si>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</si>
  <si>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</si>
  <si>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</si>
  <si>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</si>
  <si>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</si>
  <si>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</si>
  <si>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</si>
  <si>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</si>
  <si>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</si>
  <si>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</si>
  <si>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</si>
  <si>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</si>
  <si>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</si>
  <si>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</si>
  <si>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</si>
  <si>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</si>
  <si>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</si>
  <si>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</si>
  <si>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</si>
  <si>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</si>
  <si>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</si>
  <si>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</si>
  <si>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</si>
  <si>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</si>
  <si>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</si>
  <si>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</si>
  <si>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</si>
  <si>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</si>
  <si>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</si>
  <si>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</si>
  <si>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</si>
  <si>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</si>
  <si>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</si>
  <si>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</si>
  <si>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</si>
  <si>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</si>
  <si>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</si>
  <si>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</si>
  <si>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</si>
  <si>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</si>
  <si>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</si>
  <si>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</si>
  <si>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</si>
  <si>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</si>
  <si>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</si>
  <si>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</si>
  <si>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</si>
  <si>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</si>
  <si>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</si>
  <si>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</si>
  <si>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</si>
  <si>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</si>
  <si>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</si>
  <si>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</si>
  <si>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</si>
  <si>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</si>
  <si>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</si>
  <si>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</si>
  <si>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</si>
  <si>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</si>
  <si>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</si>
  <si>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</si>
  <si>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</si>
  <si>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</si>
  <si>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</si>
  <si>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</si>
  <si>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</si>
  <si>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</si>
  <si>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</si>
  <si>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</si>
  <si>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</si>
  <si>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</si>
  <si>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</si>
  <si>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</si>
  <si>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</si>
  <si>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</si>
  <si>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</si>
  <si>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</si>
  <si>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</si>
  <si>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</si>
  <si>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</si>
  <si>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</si>
  <si>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</si>
  <si>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</si>
  <si>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</si>
  <si>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</si>
  <si>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</si>
  <si>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</si>
  <si>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</si>
  <si>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</si>
  <si>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</si>
  <si>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</si>
  <si>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</si>
  <si>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</si>
  <si>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</si>
  <si>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</si>
  <si>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</si>
  <si>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</si>
  <si>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</si>
  <si>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</si>
  <si>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</si>
  <si>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</si>
  <si>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</si>
  <si>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</si>
  <si>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</si>
  <si>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</si>
  <si>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</si>
  <si>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</si>
  <si>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</si>
  <si>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</si>
  <si>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</si>
  <si>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</si>
  <si>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</si>
  <si>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</si>
  <si>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</si>
  <si>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</si>
  <si>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</si>
  <si>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</si>
  <si>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</si>
  <si>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</si>
  <si>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</si>
  <si>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</si>
  <si>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</si>
  <si>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</si>
  <si>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</si>
  <si>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</si>
  <si>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</si>
  <si>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</si>
  <si>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</si>
  <si>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</si>
  <si>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</si>
  <si>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</si>
  <si>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</si>
  <si>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</si>
  <si>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</si>
  <si>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</si>
  <si>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</si>
  <si>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</si>
  <si>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</si>
  <si>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</si>
  <si>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</si>
  <si>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</si>
  <si>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</si>
  <si>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</si>
  <si>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</si>
  <si>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</si>
  <si>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</si>
  <si>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</si>
  <si>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</si>
  <si>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</si>
  <si>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</si>
  <si>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</si>
  <si>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</si>
  <si>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</si>
  <si>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</si>
  <si>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</si>
  <si>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</si>
  <si>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</si>
  <si>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</si>
  <si>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</si>
  <si>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</si>
  <si>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</si>
  <si>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</si>
  <si>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</si>
  <si>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</si>
  <si>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</si>
  <si>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</si>
  <si>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</si>
  <si>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</si>
  <si>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</si>
  <si>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</si>
  <si>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</si>
  <si>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</si>
  <si>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</si>
  <si>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</si>
  <si>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</si>
  <si>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</si>
  <si>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</si>
  <si>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</si>
  <si>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</si>
  <si>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</si>
  <si>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</si>
  <si>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</si>
  <si>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</si>
  <si>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</si>
  <si>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</si>
  <si>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</si>
  <si>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</si>
  <si>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</si>
  <si>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</si>
  <si>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</si>
  <si>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</si>
  <si>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</si>
  <si>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</si>
  <si>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</si>
  <si>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</si>
  <si>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</si>
  <si>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</si>
  <si>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</si>
  <si>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</si>
  <si>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</si>
  <si>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</si>
  <si>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</si>
  <si>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</si>
  <si>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</si>
  <si>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</si>
  <si>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</si>
  <si>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</si>
  <si>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</si>
  <si>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</si>
  <si>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</si>
  <si>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</si>
  <si>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</si>
  <si>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</si>
  <si>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</si>
  <si>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</si>
  <si>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</si>
  <si>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</si>
  <si>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</si>
  <si>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</si>
  <si>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</si>
  <si>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</si>
  <si>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</si>
  <si>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</si>
  <si>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</si>
  <si>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</si>
  <si>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</si>
  <si>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</si>
  <si>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</si>
  <si>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</si>
  <si>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</si>
  <si>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</si>
  <si>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</si>
  <si>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</si>
  <si>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</si>
  <si>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</si>
  <si>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</si>
  <si>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</si>
  <si>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</si>
  <si>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</si>
  <si>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</si>
  <si>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</si>
  <si>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</si>
  <si>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</si>
  <si>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</si>
  <si>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</si>
  <si>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</si>
  <si>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</si>
  <si>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</si>
  <si>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</si>
  <si>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</si>
  <si>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</si>
  <si>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</si>
  <si>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</si>
  <si>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</si>
  <si>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</si>
  <si>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</si>
  <si>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</si>
  <si>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</si>
  <si>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</si>
  <si>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</si>
  <si>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</si>
  <si>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</si>
  <si>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</si>
  <si>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</si>
  <si>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</si>
  <si>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</si>
  <si>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</si>
  <si>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</si>
  <si>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</si>
  <si>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</si>
  <si>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</si>
  <si>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</si>
  <si>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</si>
  <si>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</si>
  <si>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</si>
  <si>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</si>
  <si>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</si>
  <si>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</si>
  <si>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</si>
  <si>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</si>
  <si>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</si>
  <si>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</si>
  <si>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</si>
  <si>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</si>
  <si>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</si>
  <si>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</si>
  <si>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</si>
  <si>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</si>
  <si>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</si>
  <si>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</si>
  <si>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</si>
  <si>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</si>
  <si>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</si>
  <si>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</si>
  <si>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</si>
  <si>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</si>
  <si>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</si>
  <si>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</si>
  <si>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</si>
  <si>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</si>
  <si>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</si>
  <si>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</si>
  <si>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</si>
  <si>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</si>
  <si>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</si>
  <si>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</si>
  <si>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</si>
  <si>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</si>
  <si>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</si>
  <si>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</si>
  <si>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</si>
  <si>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</si>
  <si>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</si>
  <si>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</si>
  <si>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</si>
  <si>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</si>
  <si>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</si>
  <si>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</si>
  <si>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</si>
  <si>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</si>
  <si>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</si>
  <si>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</si>
  <si>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</si>
  <si>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</si>
  <si>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</si>
  <si>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</si>
  <si>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</si>
  <si>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</si>
  <si>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</si>
  <si>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</si>
  <si>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</si>
  <si>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</si>
  <si>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</si>
  <si>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</si>
  <si>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</si>
  <si>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</si>
  <si>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</si>
  <si>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</si>
  <si>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</si>
  <si>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</si>
  <si>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</si>
  <si>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</si>
  <si>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</si>
  <si>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</si>
  <si>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</si>
  <si>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</si>
  <si>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</si>
  <si>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</si>
  <si>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</si>
  <si>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</si>
  <si>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</si>
  <si>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</si>
  <si>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</si>
  <si>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</si>
  <si>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</si>
  <si>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</si>
  <si>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</si>
  <si>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</si>
  <si>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</si>
  <si>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</si>
  <si>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</si>
  <si>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</si>
  <si>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</si>
  <si>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</si>
  <si>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</si>
  <si>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</si>
  <si>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</si>
  <si>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</si>
  <si>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</si>
  <si>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</si>
  <si>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</si>
  <si>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</si>
  <si>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</si>
  <si>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</si>
  <si>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</si>
  <si>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</si>
  <si>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</si>
  <si>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</si>
  <si>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</si>
  <si>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</si>
  <si>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</si>
  <si>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</si>
  <si>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</si>
  <si>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</si>
  <si>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</si>
  <si>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</si>
  <si>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</si>
  <si>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</si>
  <si>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</si>
  <si>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</si>
  <si>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</si>
  <si>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</si>
  <si>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</si>
  <si>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</si>
  <si>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</si>
  <si>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</si>
  <si>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</si>
  <si>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</si>
  <si>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</si>
  <si>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</si>
  <si>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</si>
  <si>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</si>
  <si>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</si>
  <si>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</si>
  <si>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</si>
  <si>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</si>
  <si>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</si>
  <si>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</si>
  <si>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</si>
  <si>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</si>
  <si>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</si>
  <si>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</si>
  <si>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</si>
  <si>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</si>
  <si>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</si>
  <si>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</si>
  <si>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</si>
  <si>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</si>
  <si>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</si>
  <si>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</si>
  <si>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</si>
  <si>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</si>
  <si>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</si>
  <si>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</si>
  <si>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</si>
  <si>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</si>
  <si>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</si>
  <si>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</si>
  <si>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</si>
  <si>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</si>
  <si>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</si>
  <si>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</si>
  <si>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</si>
  <si>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</si>
  <si>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</si>
  <si>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</si>
  <si>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</si>
  <si>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</si>
  <si>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</si>
  <si>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</si>
  <si>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</si>
  <si>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</si>
  <si>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</si>
  <si>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</si>
  <si>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</si>
  <si>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</si>
  <si>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</si>
  <si>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</si>
  <si>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</si>
  <si>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</si>
  <si>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</si>
  <si>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</si>
  <si>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</si>
  <si>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</si>
  <si>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</si>
  <si>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</si>
  <si>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</si>
  <si>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</si>
  <si>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</si>
  <si>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</si>
  <si>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</si>
  <si>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</si>
  <si>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</si>
  <si>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</si>
  <si>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</si>
  <si>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</si>
  <si>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</si>
  <si>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</si>
  <si>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</si>
  <si>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</si>
  <si>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</si>
  <si>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</si>
  <si>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</si>
  <si>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</si>
  <si>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</si>
  <si>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</si>
  <si>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</si>
  <si>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</si>
  <si>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</si>
  <si>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</si>
  <si>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</si>
  <si>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</si>
  <si>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</si>
  <si>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</si>
  <si>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</si>
  <si>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</si>
  <si>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</si>
  <si>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</si>
  <si>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</si>
  <si>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</si>
  <si>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</si>
  <si>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</si>
  <si>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</si>
  <si>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</si>
  <si>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</si>
  <si>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</si>
  <si>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</si>
  <si>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</si>
  <si>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</si>
  <si>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</si>
  <si>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</si>
  <si>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</si>
  <si>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</si>
  <si>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</si>
  <si>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</si>
  <si>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</si>
  <si>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</si>
  <si>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</si>
  <si>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</si>
  <si>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</si>
  <si>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</si>
  <si>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</si>
  <si>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</si>
  <si>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</si>
  <si>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</si>
  <si>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</si>
  <si>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</si>
  <si>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</si>
  <si>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</si>
  <si>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</si>
  <si>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</si>
  <si>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</si>
  <si>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</si>
  <si>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</si>
  <si>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</si>
  <si>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</si>
  <si>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</si>
  <si>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</si>
  <si>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</si>
  <si>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</si>
  <si>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</si>
  <si>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</si>
  <si>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</si>
  <si>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</si>
  <si>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</si>
  <si>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</si>
  <si>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</si>
  <si>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</si>
  <si>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</si>
  <si>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</si>
  <si>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</si>
  <si>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</si>
  <si>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</si>
  <si>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</si>
  <si>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</si>
  <si>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</si>
  <si>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</si>
  <si>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</si>
  <si>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</si>
  <si>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</si>
  <si>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</si>
  <si>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</si>
  <si>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</si>
  <si>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</si>
  <si>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</si>
  <si>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</si>
  <si>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</si>
  <si>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</si>
  <si>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</si>
  <si>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</si>
  <si>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</si>
  <si>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</si>
  <si>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</si>
  <si>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</si>
  <si>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</si>
  <si>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</si>
  <si>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</si>
  <si>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</si>
  <si>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</si>
  <si>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</si>
  <si>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</si>
  <si>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</si>
  <si>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</si>
  <si>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</si>
  <si>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</si>
  <si>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</si>
  <si>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</si>
  <si>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</si>
  <si>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</si>
  <si>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</si>
  <si>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</si>
  <si>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</si>
  <si>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</si>
  <si>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</si>
  <si>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</si>
  <si>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</si>
  <si>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</si>
  <si>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</si>
  <si>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</si>
  <si>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</si>
  <si>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</si>
  <si>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</si>
  <si>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</si>
  <si>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</si>
  <si>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</si>
  <si>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</si>
  <si>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</si>
  <si>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</si>
  <si>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</si>
  <si>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</si>
  <si>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</si>
  <si>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</si>
  <si>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</si>
  <si>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</si>
  <si>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</si>
  <si>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</si>
  <si>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</si>
  <si>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</si>
  <si>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</si>
  <si>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</si>
  <si>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</si>
  <si>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</si>
  <si>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</si>
  <si>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</si>
  <si>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</si>
  <si>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</si>
  <si>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</si>
  <si>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</si>
  <si>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</si>
  <si>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</si>
  <si>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</si>
  <si>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</si>
  <si>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</si>
  <si>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</si>
  <si>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</si>
  <si>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</si>
  <si>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</si>
  <si>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</si>
  <si>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</si>
  <si>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</si>
  <si>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</si>
  <si>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</si>
  <si>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</si>
  <si>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</si>
  <si>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</si>
  <si>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</si>
  <si>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</si>
  <si>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</si>
  <si>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</si>
  <si>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</si>
  <si>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</si>
  <si>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</si>
  <si>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</si>
  <si>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</si>
  <si>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</si>
  <si>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</si>
  <si>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</si>
  <si>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</si>
  <si>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</si>
  <si>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</si>
  <si>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</si>
  <si>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</si>
  <si>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</si>
  <si>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</si>
  <si>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</si>
  <si>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</si>
  <si>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</si>
  <si>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</si>
  <si>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</si>
  <si>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</si>
  <si>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</si>
  <si>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</si>
  <si>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</si>
  <si>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</si>
  <si>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</si>
  <si>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</si>
  <si>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</si>
  <si>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</si>
  <si>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</si>
  <si>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</si>
  <si>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</si>
  <si>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</si>
  <si>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</si>
  <si>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</si>
  <si>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</si>
  <si>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</si>
  <si>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</si>
  <si>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</si>
  <si>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</si>
  <si>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</si>
  <si>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</si>
  <si>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</si>
  <si>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</si>
  <si>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</si>
  <si>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</si>
  <si>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</si>
  <si>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</si>
  <si>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</si>
  <si>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</si>
  <si>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</si>
  <si>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</si>
  <si>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</si>
  <si>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</si>
  <si>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</si>
  <si>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</si>
  <si>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</si>
  <si>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</si>
  <si>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</si>
  <si>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</si>
  <si>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</si>
  <si>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</si>
  <si>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</si>
  <si>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</si>
  <si>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</si>
  <si>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</si>
  <si>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</si>
  <si>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</si>
  <si>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</si>
  <si>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</si>
  <si>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</si>
  <si>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</si>
  <si>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</si>
  <si>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</si>
  <si>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</si>
  <si>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</si>
  <si>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</si>
  <si>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</si>
  <si>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</si>
  <si>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</si>
  <si>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</si>
  <si>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</si>
  <si>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</si>
  <si>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</si>
  <si>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</si>
  <si>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</si>
  <si>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</si>
  <si>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</si>
  <si>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</si>
  <si>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</si>
  <si>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</si>
  <si>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</si>
  <si>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</si>
  <si>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</si>
  <si>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</si>
  <si>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</si>
  <si>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</si>
  <si>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</si>
  <si>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</si>
  <si>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</si>
  <si>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</si>
  <si>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</si>
  <si>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</si>
  <si>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</si>
  <si>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</si>
  <si>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</si>
  <si>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</si>
  <si>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</si>
  <si>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</si>
  <si>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</si>
  <si>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</si>
  <si>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</si>
  <si>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</si>
  <si>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</si>
  <si>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</si>
  <si>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</si>
  <si>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</si>
  <si>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</si>
  <si>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</si>
  <si>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</si>
  <si>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</si>
  <si>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</si>
  <si>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</si>
  <si>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</si>
  <si>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</si>
  <si>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</si>
  <si>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</si>
  <si>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</si>
  <si>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</si>
  <si>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</si>
  <si>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</si>
  <si>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</si>
  <si>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</si>
  <si>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</si>
  <si>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</si>
  <si>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</si>
  <si>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</si>
  <si>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</si>
  <si>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</si>
  <si>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</si>
  <si>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</si>
  <si>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</si>
  <si>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</si>
  <si>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</si>
  <si>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</si>
  <si>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</si>
  <si>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</si>
  <si>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</si>
  <si>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</si>
  <si>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</si>
  <si>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</si>
  <si>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</si>
  <si>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</si>
  <si>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</si>
  <si>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</si>
  <si>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</si>
  <si>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</si>
  <si>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</si>
  <si>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</si>
  <si>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</si>
  <si>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</si>
  <si>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</si>
  <si>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</si>
  <si>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</si>
  <si>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</si>
  <si>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</si>
  <si>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</si>
  <si>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</si>
  <si>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</si>
  <si>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</si>
  <si>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</si>
  <si>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</si>
  <si>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</si>
  <si>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</si>
  <si>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</si>
  <si>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</si>
  <si>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</si>
  <si>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</si>
  <si>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</si>
  <si>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</si>
  <si>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</si>
  <si>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</si>
  <si>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</si>
  <si>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</si>
  <si>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</si>
  <si>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</si>
  <si>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</si>
  <si>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</si>
  <si>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</si>
  <si>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</si>
  <si>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</si>
  <si>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</si>
  <si>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</si>
  <si>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</si>
  <si>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</si>
  <si>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</si>
  <si>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</si>
  <si>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</si>
  <si>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</si>
  <si>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</si>
  <si>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</si>
  <si>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</si>
  <si>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</si>
  <si>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</si>
  <si>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</si>
  <si>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</si>
  <si>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</si>
  <si>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</si>
  <si>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</si>
  <si>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</si>
  <si>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</si>
  <si>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</si>
  <si>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</si>
  <si>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</si>
  <si>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</si>
  <si>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</si>
  <si>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</si>
  <si>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</si>
  <si>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</si>
  <si>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</si>
  <si>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</si>
  <si>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</si>
  <si>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</si>
  <si>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</si>
  <si>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</si>
  <si>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</si>
  <si>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</si>
  <si>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</si>
  <si>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</si>
  <si>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</si>
  <si>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</si>
  <si>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</si>
  <si>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</si>
  <si>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</si>
  <si>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</si>
  <si>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</si>
  <si>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</si>
  <si>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</si>
  <si>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</si>
  <si>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</si>
  <si>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</si>
  <si>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</si>
  <si>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</si>
  <si>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</si>
  <si>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</si>
  <si>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</si>
  <si>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</si>
  <si>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</si>
  <si>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</si>
  <si>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</si>
  <si>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</si>
  <si>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</si>
  <si>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</si>
  <si>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</si>
  <si>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</si>
  <si>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</si>
  <si>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</si>
  <si>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</si>
  <si>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</si>
  <si>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</si>
  <si>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</si>
  <si>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</si>
  <si>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</si>
  <si>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</si>
  <si>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</si>
  <si>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</si>
  <si>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</si>
  <si>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</si>
  <si>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</si>
  <si>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</si>
  <si>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</si>
  <si>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</si>
  <si>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</si>
  <si>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</si>
  <si>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</si>
  <si>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</si>
  <si>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</si>
  <si>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</si>
  <si>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</si>
  <si>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</si>
  <si>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</si>
  <si>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</si>
  <si>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</si>
  <si>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</si>
  <si>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</si>
  <si>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</si>
  <si>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</si>
  <si>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</si>
  <si>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</si>
  <si>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</si>
  <si>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</si>
  <si>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</si>
  <si>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</si>
  <si>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</si>
  <si>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</si>
  <si>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</si>
  <si>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</si>
  <si>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</si>
  <si>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</si>
  <si>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</si>
  <si>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</si>
  <si>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</si>
  <si>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</si>
  <si>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</si>
  <si>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</si>
  <si>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</si>
  <si>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</si>
  <si>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</si>
  <si>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</si>
  <si>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</si>
  <si>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</si>
  <si>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</si>
  <si>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</si>
  <si>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</si>
  <si>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</si>
  <si>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</si>
  <si>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</si>
  <si>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</si>
  <si>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</si>
  <si>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</si>
  <si>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</si>
  <si>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</si>
  <si>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</si>
  <si>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</si>
  <si>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</si>
  <si>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</si>
  <si>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</si>
  <si>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</si>
  <si>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</si>
  <si>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</si>
  <si>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</si>
  <si>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</si>
  <si>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</si>
  <si>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</si>
  <si>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</si>
  <si>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</si>
  <si>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</si>
  <si>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</si>
  <si>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</si>
  <si>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</si>
  <si>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</si>
  <si>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</si>
  <si>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</si>
  <si>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</si>
  <si>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</si>
  <si>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</si>
  <si>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</si>
  <si>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</si>
  <si>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</si>
  <si>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</si>
  <si>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</si>
  <si>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</si>
  <si>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</si>
  <si>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</si>
  <si>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</si>
  <si>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</si>
  <si>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</si>
  <si>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</si>
  <si>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</si>
  <si>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</si>
  <si>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</si>
  <si>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</si>
  <si>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</si>
  <si>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</si>
  <si>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</si>
  <si>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</si>
  <si>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</si>
  <si>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</si>
  <si>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</si>
  <si>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</si>
  <si>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</si>
  <si>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</si>
  <si>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</si>
  <si>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</si>
  <si>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</si>
  <si>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</si>
  <si>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</si>
  <si>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</si>
  <si>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</si>
  <si>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</si>
  <si>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</si>
  <si>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</si>
  <si>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</si>
  <si>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</si>
  <si>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</si>
  <si>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</si>
  <si>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</si>
  <si>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</si>
  <si>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</si>
  <si>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</si>
  <si>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</si>
  <si>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</si>
  <si>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</si>
  <si>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</si>
  <si>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</si>
  <si>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</si>
  <si>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</si>
  <si>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</si>
  <si>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</si>
  <si>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</si>
  <si>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</si>
  <si>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</si>
  <si>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</si>
  <si>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</si>
  <si>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</si>
  <si>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</si>
  <si>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</si>
  <si>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</si>
  <si>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</si>
  <si>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</si>
  <si>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</si>
  <si>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</si>
  <si>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</si>
  <si>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</si>
  <si>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</si>
  <si>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</si>
  <si>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</si>
  <si>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</si>
  <si>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</si>
  <si>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</si>
  <si>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</si>
  <si>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</si>
  <si>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</si>
  <si>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</si>
  <si>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</si>
  <si>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</si>
  <si>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</si>
  <si>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</si>
  <si>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</si>
  <si>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</si>
  <si>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</si>
  <si>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</si>
  <si>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</si>
  <si>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</si>
  <si>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</si>
  <si>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</si>
  <si>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</si>
  <si>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</si>
  <si>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</si>
  <si>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</si>
  <si>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</si>
  <si>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</si>
  <si>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</si>
  <si>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</si>
  <si>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</si>
  <si>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</si>
  <si>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</si>
  <si>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</si>
  <si>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</si>
  <si>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</si>
  <si>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</si>
  <si>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</si>
  <si>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</si>
  <si>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</si>
  <si>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</si>
  <si>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</si>
  <si>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</si>
  <si>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</si>
  <si>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</si>
  <si>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</si>
  <si>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</si>
  <si>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</si>
  <si>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</si>
  <si>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</si>
  <si>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</si>
  <si>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</si>
  <si>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</si>
  <si>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</si>
  <si>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</si>
  <si>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</si>
  <si>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</si>
  <si>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</si>
  <si>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</si>
  <si>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</si>
  <si>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</si>
  <si>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</si>
  <si>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</si>
  <si>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</si>
  <si>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</si>
  <si>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</si>
  <si>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</si>
  <si>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</si>
  <si>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</si>
  <si>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</si>
  <si>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</si>
  <si>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</si>
  <si>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</si>
  <si>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</si>
  <si>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</si>
  <si>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</si>
  <si>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</si>
  <si>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</si>
  <si>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</si>
  <si>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</si>
  <si>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</si>
  <si>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</si>
  <si>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</si>
  <si>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</si>
  <si>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</si>
  <si>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</si>
  <si>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</si>
  <si>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</si>
  <si>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</si>
  <si>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</si>
  <si>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</si>
  <si>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</si>
  <si>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</si>
  <si>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</si>
  <si>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</si>
  <si>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</si>
  <si>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</si>
  <si>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</si>
  <si>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</si>
  <si>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</si>
  <si>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</si>
  <si>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</si>
  <si>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</si>
  <si>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</si>
  <si>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</si>
  <si>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</si>
  <si>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</si>
  <si>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</si>
  <si>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</si>
  <si>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</si>
  <si>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</si>
  <si>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</si>
  <si>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</si>
  <si>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</si>
  <si>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</si>
  <si>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</si>
  <si>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</si>
  <si>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</si>
  <si>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</si>
  <si>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</si>
  <si>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</si>
  <si>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</si>
  <si>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</si>
  <si>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</si>
  <si>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</si>
  <si>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</si>
  <si>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</si>
  <si>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</si>
  <si>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</si>
  <si>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</si>
  <si>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</si>
  <si>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</si>
  <si>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</si>
  <si>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</si>
  <si>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</si>
  <si>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</si>
  <si>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</si>
  <si>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</si>
  <si>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</si>
  <si>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</si>
  <si>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</si>
  <si>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</si>
  <si>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</si>
  <si>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</si>
  <si>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</si>
  <si>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</si>
  <si>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</si>
  <si>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</si>
  <si>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</si>
  <si>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</si>
  <si>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</si>
  <si>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</si>
  <si>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</si>
  <si>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</si>
  <si>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</si>
  <si>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</si>
  <si>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</si>
  <si>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</si>
  <si>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</si>
  <si>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</si>
  <si>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</si>
  <si>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</si>
  <si>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</si>
  <si>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</si>
  <si>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</si>
  <si>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</si>
  <si>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</si>
  <si>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</si>
  <si>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</si>
  <si>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</si>
  <si>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</si>
  <si>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</si>
  <si>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</si>
  <si>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</si>
  <si>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</si>
  <si>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</si>
  <si>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</si>
  <si>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</si>
  <si>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</si>
  <si>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</si>
  <si>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</si>
  <si>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</si>
  <si>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</si>
  <si>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</si>
  <si>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</si>
  <si>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</si>
  <si>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</si>
  <si>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</si>
  <si>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</si>
  <si>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</si>
  <si>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</si>
  <si>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</si>
  <si>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</si>
  <si>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</si>
  <si>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</si>
  <si>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</si>
  <si>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</si>
  <si>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</si>
  <si>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</si>
  <si>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</si>
  <si>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</si>
  <si>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</si>
  <si>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</si>
  <si>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</si>
  <si>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</si>
  <si>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</si>
  <si>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</si>
  <si>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</si>
  <si>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</si>
  <si>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</si>
  <si>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</si>
  <si>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</si>
  <si>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</si>
  <si>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</si>
  <si>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</si>
  <si>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</si>
  <si>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</si>
  <si>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</si>
  <si>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</si>
  <si>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</si>
  <si>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</si>
  <si>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</si>
  <si>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</si>
  <si>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</si>
  <si>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</si>
  <si>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</si>
  <si>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</si>
  <si>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</si>
  <si>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</si>
  <si>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</si>
  <si>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</si>
  <si>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</si>
  <si>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</si>
  <si>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</si>
  <si>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</si>
  <si>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</si>
  <si>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</si>
  <si>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</si>
  <si>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</si>
  <si>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</si>
  <si>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</si>
  <si>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</si>
  <si>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</si>
  <si>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</si>
  <si>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</si>
  <si>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</si>
  <si>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</si>
  <si>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</si>
  <si>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</si>
  <si>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</si>
  <si>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</si>
  <si>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</si>
  <si>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</si>
  <si>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</si>
  <si>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</si>
  <si>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</si>
  <si>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</si>
  <si>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</si>
  <si>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</si>
  <si>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</si>
  <si>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</si>
  <si>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</si>
  <si>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</si>
  <si>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</si>
  <si>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</si>
  <si>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</si>
  <si>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</si>
  <si>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</si>
  <si>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</si>
  <si>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</si>
  <si>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</si>
  <si>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</si>
  <si>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</si>
  <si>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</si>
  <si>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</si>
  <si>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</si>
  <si>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</si>
  <si>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</si>
  <si>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</si>
  <si>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</si>
  <si>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</si>
  <si>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</si>
  <si>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</si>
  <si>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</si>
  <si>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</si>
  <si>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</si>
  <si>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</si>
  <si>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</si>
  <si>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</si>
  <si>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</si>
  <si>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</si>
  <si>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</si>
  <si>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</si>
  <si>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</si>
  <si>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</si>
  <si>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</si>
  <si>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</si>
  <si>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</si>
  <si>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</si>
  <si>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</si>
  <si>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</si>
  <si>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</si>
  <si>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</si>
  <si>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</si>
  <si>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</si>
  <si>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</si>
  <si>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</si>
  <si>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</si>
  <si>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</si>
  <si>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</si>
  <si>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</si>
  <si>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</si>
  <si>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</si>
  <si>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</si>
  <si>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</si>
  <si>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</si>
  <si>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</si>
  <si>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</si>
  <si>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</si>
  <si>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</si>
  <si>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</si>
  <si>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</si>
  <si>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</si>
  <si>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</si>
  <si>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</si>
  <si>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</si>
  <si>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</si>
  <si>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</si>
  <si>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</si>
  <si>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</si>
  <si>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</si>
  <si>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</si>
  <si>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</si>
  <si>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</si>
  <si>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</si>
  <si>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</si>
  <si>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</si>
  <si>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</si>
  <si>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</si>
  <si>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</si>
  <si>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</si>
  <si>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</si>
  <si>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</si>
  <si>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</si>
  <si>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</si>
  <si>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</si>
  <si>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</si>
  <si>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</si>
  <si>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</si>
  <si>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</si>
  <si>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</si>
  <si>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</si>
  <si>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</si>
  <si>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</si>
  <si>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</si>
  <si>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</si>
  <si>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</si>
  <si>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</si>
  <si>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</si>
  <si>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</si>
  <si>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</si>
  <si>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</si>
  <si>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</si>
  <si>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</si>
  <si>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</si>
  <si>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</si>
  <si>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</si>
  <si>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</si>
  <si>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</si>
  <si>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</si>
  <si>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</si>
  <si>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</si>
  <si>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</si>
  <si>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</si>
  <si>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</si>
  <si>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</si>
  <si>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</si>
  <si>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</si>
  <si>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</si>
  <si>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</si>
  <si>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</si>
  <si>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</si>
  <si>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</si>
  <si>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</si>
  <si>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</si>
  <si>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</si>
  <si>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</si>
  <si>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</si>
  <si>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</si>
  <si>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</si>
  <si>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</si>
  <si>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</si>
  <si>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</si>
  <si>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</si>
  <si>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</si>
  <si>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</si>
  <si>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</si>
  <si>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</si>
  <si>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</si>
  <si>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</si>
  <si>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</si>
  <si>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</si>
  <si>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</si>
  <si>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</si>
  <si>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</si>
  <si>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</si>
  <si>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</si>
  <si>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</si>
  <si>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</si>
  <si>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</si>
  <si>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</si>
  <si>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</si>
  <si>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</si>
  <si>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</si>
  <si>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</si>
  <si>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</si>
  <si>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</si>
  <si>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</si>
  <si>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</si>
  <si>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</si>
  <si>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</si>
  <si>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</si>
  <si>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</si>
  <si>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</si>
  <si>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</si>
  <si>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</si>
  <si>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</si>
  <si>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</si>
  <si>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</si>
  <si>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</si>
  <si>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</si>
  <si>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</si>
  <si>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</si>
  <si>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</si>
  <si>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</si>
  <si>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</si>
  <si>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</si>
  <si>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</si>
  <si>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</si>
  <si>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</si>
  <si>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</si>
  <si>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</si>
  <si>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</si>
  <si>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</si>
  <si>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</si>
  <si>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</si>
  <si>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</si>
  <si>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</si>
  <si>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</si>
  <si>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</si>
  <si>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</si>
  <si>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</si>
  <si>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</si>
  <si>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</si>
  <si>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</si>
  <si>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</si>
  <si>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</si>
  <si>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</si>
  <si>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</si>
  <si>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</si>
  <si>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</si>
  <si>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</si>
  <si>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</si>
  <si>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</si>
  <si>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</si>
  <si>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</si>
  <si>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</si>
  <si>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</si>
  <si>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</si>
  <si>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</si>
  <si>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</si>
  <si>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</si>
  <si>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</si>
  <si>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</si>
  <si>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</si>
  <si>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</si>
  <si>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</si>
  <si>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</si>
  <si>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</si>
  <si>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</si>
  <si>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</si>
  <si>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</si>
  <si>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</si>
  <si>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</si>
  <si>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</si>
  <si>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</si>
  <si>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</si>
  <si>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</si>
  <si>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</si>
  <si>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</si>
  <si>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</si>
  <si>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</si>
  <si>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</si>
  <si>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</si>
  <si>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</si>
  <si>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</si>
  <si>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</si>
  <si>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</si>
  <si>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</si>
  <si>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</si>
  <si>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</si>
  <si>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</si>
  <si>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</si>
  <si>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</si>
  <si>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</si>
  <si>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</si>
  <si>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</si>
  <si>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</si>
  <si>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</si>
  <si>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</si>
  <si>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</si>
  <si>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</si>
  <si>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</si>
  <si>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</si>
  <si>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</si>
  <si>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</si>
  <si>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</si>
  <si>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</si>
  <si>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</si>
  <si>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</si>
  <si>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</si>
  <si>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</si>
  <si>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</si>
  <si>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</si>
  <si>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</si>
  <si>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</si>
  <si>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</si>
  <si>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</si>
  <si>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</si>
  <si>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</si>
  <si>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</si>
  <si>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</si>
  <si>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</si>
  <si>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</si>
  <si>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</si>
  <si>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</si>
  <si>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</si>
  <si>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</si>
  <si>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</si>
  <si>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</si>
  <si>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</si>
  <si>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</si>
  <si>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</si>
  <si>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</si>
  <si>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</si>
  <si>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</si>
  <si>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</si>
  <si>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</si>
  <si>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</si>
  <si>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</si>
  <si>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</si>
  <si>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</si>
  <si>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</si>
  <si>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</si>
  <si>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</si>
  <si>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</si>
  <si>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</si>
  <si>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</si>
  <si>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</si>
  <si>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</si>
  <si>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</si>
  <si>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</si>
  <si>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</si>
  <si>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</si>
  <si>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</si>
  <si>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</si>
  <si>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</si>
  <si>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</si>
  <si>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</si>
  <si>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</si>
  <si>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</si>
  <si>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</si>
  <si>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</si>
  <si>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</si>
  <si>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</si>
  <si>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</si>
  <si>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</si>
  <si>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</si>
  <si>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</si>
  <si>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</si>
  <si>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</si>
  <si>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</si>
  <si>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</si>
  <si>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</si>
  <si>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</si>
  <si>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</si>
  <si>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</si>
  <si>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</si>
  <si>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</si>
  <si>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</si>
  <si>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</si>
  <si>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</si>
  <si>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</si>
  <si>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</si>
  <si>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</si>
  <si>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</si>
  <si>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</si>
  <si>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</si>
  <si>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</si>
  <si>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</si>
  <si>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</si>
  <si>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</si>
  <si>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</si>
  <si>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</si>
  <si>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</si>
  <si>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</si>
  <si>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</si>
  <si>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</si>
  <si>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</si>
  <si>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</si>
  <si>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</si>
  <si>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</si>
  <si>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</si>
  <si>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</si>
  <si>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</si>
  <si>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</si>
  <si>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</si>
  <si>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</si>
  <si>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</si>
  <si>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</si>
  <si>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</si>
  <si>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</si>
  <si>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</si>
  <si>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</si>
  <si>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</si>
  <si>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</si>
  <si>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</si>
  <si>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</si>
  <si>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</si>
  <si>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</si>
  <si>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</si>
  <si>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</si>
  <si>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</si>
  <si>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</si>
  <si>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</si>
  <si>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</si>
  <si>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</si>
  <si>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</si>
  <si>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</si>
  <si>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</si>
  <si>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</si>
  <si>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</si>
  <si>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</si>
  <si>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</si>
  <si>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</si>
  <si>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</si>
  <si>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</si>
  <si>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</si>
  <si>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</si>
  <si>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</si>
  <si>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</si>
  <si>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</si>
  <si>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</si>
  <si>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</si>
  <si>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</si>
  <si>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</si>
  <si>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</si>
  <si>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</si>
  <si>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</si>
  <si>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</si>
  <si>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</si>
  <si>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</si>
  <si>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</si>
  <si>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</si>
  <si>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</si>
  <si>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</si>
  <si>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</si>
  <si>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</si>
  <si>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</si>
  <si>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</si>
  <si>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</si>
  <si>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</si>
  <si>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</si>
  <si>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</si>
  <si>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</si>
  <si>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</si>
  <si>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</si>
  <si>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</si>
  <si>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</si>
  <si>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</si>
  <si>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</si>
  <si>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</si>
  <si>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</si>
  <si>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</si>
  <si>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</si>
  <si>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</si>
  <si>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</si>
  <si>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</si>
  <si>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</si>
  <si>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</si>
  <si>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</si>
  <si>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</si>
  <si>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</si>
  <si>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</si>
  <si>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</si>
  <si>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</si>
  <si>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</si>
  <si>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</si>
  <si>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</si>
  <si>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</si>
  <si>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</si>
  <si>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</si>
  <si>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</si>
  <si>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</si>
  <si>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</si>
  <si>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</si>
  <si>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</si>
  <si>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</si>
  <si>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</si>
  <si>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</si>
  <si>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</si>
  <si>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</si>
  <si>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</si>
  <si>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</si>
  <si>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</si>
  <si>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</si>
  <si>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</si>
  <si>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</si>
  <si>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</si>
  <si>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</si>
  <si>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</si>
  <si>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</si>
  <si>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</si>
  <si>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</si>
  <si>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</si>
  <si>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</si>
  <si>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</si>
  <si>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</si>
  <si>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</si>
  <si>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</si>
  <si>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</si>
  <si>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</si>
  <si>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</si>
  <si>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</si>
  <si>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</si>
  <si>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</si>
  <si>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</si>
  <si>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</si>
  <si>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</si>
  <si>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</si>
  <si>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</si>
  <si>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</si>
  <si>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</si>
  <si>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</si>
  <si>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</si>
  <si>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</si>
  <si>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</si>
  <si>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</si>
  <si>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</si>
  <si>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</si>
  <si>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</si>
  <si>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</si>
  <si>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</si>
  <si>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</si>
  <si>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</si>
  <si>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</si>
  <si>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</si>
  <si>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</si>
  <si>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</si>
  <si>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</si>
  <si>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</si>
  <si>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</si>
  <si>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</si>
  <si>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</si>
  <si>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</si>
  <si>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</si>
  <si>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</si>
  <si>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</si>
  <si>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</si>
  <si>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</si>
  <si>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</si>
  <si>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</si>
  <si>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</si>
  <si>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</si>
  <si>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</si>
  <si>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</si>
  <si>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</si>
  <si>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</si>
  <si>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</si>
  <si>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</si>
  <si>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</si>
  <si>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</si>
  <si>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</si>
  <si>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</si>
  <si>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</si>
  <si>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</si>
  <si>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</si>
  <si>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</si>
  <si>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</si>
  <si>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</si>
  <si>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</si>
  <si>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</si>
  <si>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</si>
  <si>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</si>
  <si>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</si>
  <si>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</si>
  <si>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</si>
  <si>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</si>
  <si>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</si>
  <si>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</si>
  <si>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</si>
  <si>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</si>
  <si>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</si>
  <si>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</si>
  <si>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</si>
  <si>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</si>
  <si>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</si>
  <si>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</si>
  <si>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</si>
  <si>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</si>
  <si>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</si>
  <si>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</si>
  <si>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</si>
  <si>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</si>
  <si>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</si>
  <si>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</si>
  <si>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</si>
  <si>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</si>
  <si>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</si>
  <si>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</si>
  <si>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</si>
  <si>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</si>
  <si>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</si>
  <si>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</si>
  <si>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</si>
  <si>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</si>
  <si>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</si>
  <si>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</si>
  <si>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</si>
  <si>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</si>
  <si>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</si>
  <si>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</si>
  <si>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</si>
  <si>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</si>
  <si>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</si>
  <si>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</si>
  <si>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</si>
  <si>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</si>
  <si>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</si>
  <si>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</si>
  <si>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</si>
  <si>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</si>
  <si>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</si>
  <si>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</si>
  <si>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</si>
  <si>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</si>
  <si>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</si>
  <si>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</si>
  <si>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</si>
  <si>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</si>
  <si>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</si>
  <si>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</si>
  <si>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</si>
  <si>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</si>
  <si>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</si>
  <si>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</si>
  <si>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</si>
  <si>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</si>
  <si>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</si>
  <si>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</si>
  <si>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</si>
  <si>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</si>
  <si>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</si>
  <si>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</si>
  <si>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</si>
  <si>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</si>
  <si>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</si>
  <si>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</si>
  <si>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</si>
  <si>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</si>
  <si>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</si>
  <si>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</si>
  <si>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</si>
  <si>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</si>
  <si>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</si>
  <si>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</si>
  <si>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</si>
  <si>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</si>
  <si>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</si>
  <si>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</si>
  <si>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</si>
  <si>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</si>
  <si>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</si>
  <si>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</si>
  <si>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</si>
  <si>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</si>
  <si>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</si>
  <si>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</si>
  <si>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</si>
  <si>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</si>
  <si>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</si>
  <si>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</si>
  <si>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</si>
  <si>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</si>
  <si>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</si>
  <si>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</si>
  <si>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</si>
  <si>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</si>
  <si>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</si>
  <si>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</si>
  <si>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</si>
  <si>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</si>
  <si>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</si>
  <si>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</si>
  <si>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</si>
  <si>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</si>
  <si>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</si>
  <si>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</si>
  <si>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</si>
  <si>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</si>
  <si>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</si>
  <si>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</si>
  <si>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</si>
  <si>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</si>
  <si>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</si>
  <si>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</si>
  <si>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</si>
  <si>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</si>
  <si>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</si>
  <si>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</si>
  <si>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</si>
  <si>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</si>
  <si>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</si>
  <si>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</si>
  <si>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</si>
  <si>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</si>
  <si>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</si>
  <si>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</si>
  <si>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</si>
  <si>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</si>
  <si>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</si>
  <si>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</si>
  <si>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</si>
  <si>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</si>
  <si>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</si>
  <si>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</si>
  <si>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</si>
  <si>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</si>
  <si>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</si>
  <si>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</si>
  <si>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</si>
  <si>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</si>
  <si>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</si>
  <si>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</si>
  <si>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</si>
  <si>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</si>
  <si>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</si>
  <si>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</si>
  <si>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</si>
  <si>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</si>
  <si>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</si>
  <si>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</si>
  <si>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</si>
  <si>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</si>
  <si>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</si>
  <si>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</si>
  <si>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</si>
  <si>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</si>
  <si>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</si>
  <si>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</si>
  <si>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</si>
  <si>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</si>
  <si>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</si>
  <si>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</si>
  <si>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</si>
  <si>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</si>
  <si>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</si>
  <si>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</si>
  <si>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</si>
  <si>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</si>
  <si>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</si>
  <si>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</si>
  <si>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</si>
  <si>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</si>
  <si>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</si>
  <si>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</si>
  <si>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</si>
  <si>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</si>
  <si>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</si>
  <si>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</si>
  <si>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</si>
  <si>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</si>
  <si>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</si>
  <si>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</si>
  <si>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</si>
  <si>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</si>
  <si>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</si>
  <si>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</si>
  <si>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</si>
  <si>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</si>
  <si>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</si>
  <si>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</si>
  <si>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</si>
  <si>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</si>
  <si>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</si>
  <si>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</si>
  <si>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</si>
  <si>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</si>
  <si>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</si>
  <si>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</si>
  <si>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</si>
  <si>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</si>
  <si>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</si>
  <si>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</si>
  <si>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</si>
  <si>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</si>
  <si>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</si>
  <si>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</si>
  <si>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</si>
  <si>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</si>
  <si>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</si>
  <si>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</si>
  <si>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</si>
  <si>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</si>
  <si>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</si>
  <si>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</si>
  <si>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</si>
  <si>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</si>
  <si>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</si>
  <si>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</si>
  <si>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</si>
  <si>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</si>
  <si>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</si>
  <si>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</si>
  <si>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</si>
  <si>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</si>
  <si>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</si>
  <si>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</si>
  <si>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</si>
  <si>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</si>
  <si>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</si>
  <si>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</si>
  <si>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</si>
  <si>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</si>
  <si>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</si>
  <si>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</si>
  <si>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</si>
  <si>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</si>
  <si>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</si>
  <si>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</si>
  <si>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</si>
  <si>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</si>
  <si>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</si>
  <si>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</si>
  <si>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</si>
  <si>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</si>
  <si>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</si>
  <si>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</si>
  <si>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</si>
  <si>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</si>
  <si>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</si>
  <si>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</si>
  <si>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</si>
  <si>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</si>
  <si>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</si>
  <si>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</si>
  <si>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</si>
  <si>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</si>
  <si>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</si>
  <si>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</si>
  <si>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</si>
  <si>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</si>
  <si>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</si>
  <si>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</si>
  <si>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</si>
  <si>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</si>
  <si>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</si>
  <si>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</si>
  <si>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</si>
  <si>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</si>
  <si>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</si>
  <si>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</si>
  <si>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</si>
  <si>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</si>
  <si>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</si>
  <si>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</si>
  <si>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</si>
  <si>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</si>
  <si>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</si>
  <si>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</si>
  <si>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</si>
  <si>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</si>
  <si>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</si>
  <si>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</si>
  <si>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</si>
  <si>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</si>
  <si>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</si>
  <si>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</si>
  <si>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</si>
  <si>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</si>
  <si>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</si>
  <si>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</si>
  <si>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</si>
  <si>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</si>
  <si>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</si>
  <si>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</si>
  <si>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</si>
  <si>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</si>
  <si>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</si>
  <si>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</si>
  <si>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</si>
  <si>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</si>
  <si>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</si>
  <si>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</si>
  <si>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</si>
  <si>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</si>
  <si>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</si>
  <si>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</si>
  <si>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</si>
  <si>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</si>
  <si>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</si>
  <si>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</si>
  <si>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</si>
  <si>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</si>
  <si>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</si>
  <si>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</si>
  <si>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</si>
  <si>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</si>
  <si>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</si>
  <si>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</si>
  <si>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</si>
  <si>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</si>
  <si>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</si>
  <si>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</si>
  <si>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</si>
  <si>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</si>
  <si>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</si>
  <si>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</si>
  <si>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</si>
  <si>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</si>
  <si>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</si>
  <si>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</si>
  <si>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</si>
  <si>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</si>
  <si>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</si>
  <si>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</si>
  <si>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</si>
  <si>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</si>
  <si>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</si>
  <si>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</si>
  <si>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</si>
  <si>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</si>
  <si>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</si>
  <si>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</si>
  <si>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</si>
  <si>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</si>
  <si>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</si>
  <si>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</si>
  <si>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</si>
  <si>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</si>
  <si>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</si>
  <si>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</si>
  <si>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</si>
  <si>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</si>
  <si>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</si>
  <si>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</si>
  <si>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</si>
  <si>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</si>
  <si>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</si>
  <si>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</si>
  <si>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</si>
  <si>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</si>
  <si>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</si>
  <si>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</si>
  <si>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</si>
  <si>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</si>
  <si>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</si>
  <si>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</si>
  <si>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</si>
  <si>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</si>
  <si>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</si>
  <si>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</si>
  <si>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</si>
  <si>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</si>
  <si>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</si>
  <si>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</si>
  <si>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</si>
  <si>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</si>
  <si>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</si>
  <si>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</si>
  <si>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</si>
  <si>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</si>
  <si>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</si>
  <si>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</si>
  <si>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</si>
  <si>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</si>
  <si>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</si>
  <si>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</si>
  <si>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</si>
  <si>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</si>
  <si>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</si>
  <si>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</si>
  <si>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</si>
  <si>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</si>
  <si>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</si>
  <si>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</si>
  <si>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</si>
  <si>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</si>
  <si>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</si>
  <si>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</si>
  <si>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</si>
  <si>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</si>
  <si>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</si>
  <si>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</si>
  <si>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</si>
  <si>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</si>
  <si>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</si>
  <si>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</si>
  <si>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</si>
  <si>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</si>
  <si>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</si>
  <si>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</si>
  <si>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</si>
  <si>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</si>
  <si>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</si>
  <si>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</si>
  <si>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</si>
  <si>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</si>
  <si>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</si>
  <si>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</si>
  <si>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</si>
  <si>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</si>
  <si>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</si>
  <si>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</si>
  <si>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</si>
  <si>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</si>
  <si>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</si>
  <si>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</si>
  <si>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</si>
  <si>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</si>
  <si>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</si>
  <si>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</si>
  <si>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</si>
  <si>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</si>
  <si>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</si>
  <si>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</si>
  <si>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</si>
  <si>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</si>
  <si>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</si>
  <si>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</si>
  <si>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</si>
  <si>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</si>
  <si>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</si>
  <si>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</si>
  <si>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</si>
  <si>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</si>
  <si>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</si>
  <si>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</si>
  <si>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</si>
  <si>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</si>
  <si>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</si>
  <si>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</si>
  <si>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</si>
  <si>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</si>
  <si>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</si>
  <si>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</si>
  <si>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</si>
  <si>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</si>
  <si>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</si>
  <si>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</si>
  <si>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</si>
  <si>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</si>
  <si>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</si>
  <si>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</si>
  <si>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</si>
  <si>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</si>
  <si>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</si>
  <si>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</si>
  <si>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</si>
  <si>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</si>
  <si>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</si>
  <si>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</si>
  <si>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</si>
  <si>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</si>
  <si>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</si>
  <si>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</si>
  <si>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</si>
  <si>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</si>
  <si>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</si>
  <si>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</si>
  <si>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</si>
  <si>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</si>
  <si>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</si>
  <si>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</si>
  <si>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</si>
  <si>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</si>
  <si>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</si>
  <si>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</si>
  <si>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</si>
  <si>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</si>
  <si>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</si>
  <si>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</si>
  <si>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</si>
  <si>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</si>
  <si>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</si>
  <si>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</si>
  <si>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</si>
  <si>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</si>
  <si>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</si>
  <si>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</si>
  <si>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</si>
  <si>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</si>
  <si>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</si>
  <si>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</si>
  <si>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</si>
  <si>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</si>
  <si>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</si>
  <si>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</si>
  <si>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</si>
  <si>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</si>
  <si>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</si>
  <si>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</si>
  <si>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</si>
  <si>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</si>
  <si>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</si>
  <si>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</si>
  <si>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</si>
  <si>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</si>
  <si>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</si>
  <si>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</si>
  <si>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</si>
  <si>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</si>
  <si>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</si>
  <si>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</si>
  <si>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</si>
  <si>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</si>
  <si>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</si>
  <si>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</si>
  <si>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</si>
  <si>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</si>
  <si>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</si>
  <si>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</si>
  <si>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</si>
  <si>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</si>
  <si>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</si>
  <si>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</si>
  <si>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</si>
  <si>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</si>
  <si>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</si>
  <si>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</si>
  <si>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</si>
  <si>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</si>
  <si>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</si>
  <si>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</si>
  <si>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</si>
  <si>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</si>
  <si>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</si>
  <si>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</si>
  <si>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</si>
  <si>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</si>
  <si>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</si>
  <si>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</si>
  <si>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</si>
  <si>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</si>
  <si>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</si>
  <si>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</si>
  <si>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</si>
  <si>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</si>
  <si>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</si>
  <si>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</si>
  <si>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</si>
  <si>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</si>
  <si>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</si>
  <si>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</si>
  <si>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</si>
  <si>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</si>
  <si>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</si>
  <si>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</si>
  <si>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</si>
  <si>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</si>
  <si>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</si>
  <si>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</si>
  <si>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</si>
  <si>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</si>
  <si>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</si>
  <si>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</si>
  <si>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</si>
  <si>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</si>
  <si>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</si>
  <si>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</si>
  <si>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</si>
  <si>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</si>
  <si>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</si>
  <si>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</si>
  <si>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</si>
  <si>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</si>
  <si>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</si>
  <si>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</si>
  <si>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</si>
  <si>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</si>
  <si>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</si>
  <si>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</si>
  <si>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</si>
  <si>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</si>
  <si>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</si>
  <si>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</si>
  <si>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</si>
  <si>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</si>
  <si>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</si>
  <si>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</si>
  <si>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</si>
  <si>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</si>
  <si>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</si>
  <si>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</si>
  <si>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</si>
  <si>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</si>
  <si>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</si>
  <si>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</si>
  <si>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</si>
  <si>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</si>
  <si>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</si>
  <si>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</si>
  <si>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</si>
  <si>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</si>
  <si>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</si>
  <si>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</si>
  <si>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</si>
  <si>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</si>
  <si>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</si>
  <si>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</si>
  <si>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</si>
  <si>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</si>
  <si>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</si>
  <si>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</si>
  <si>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</si>
  <si>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</si>
  <si>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</si>
  <si>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</si>
  <si>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</si>
  <si>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</si>
  <si>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</si>
  <si>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</si>
  <si>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</si>
  <si>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</si>
  <si>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</si>
  <si>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</si>
  <si>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</si>
  <si>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</si>
  <si>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</si>
  <si>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</si>
  <si>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</si>
  <si>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</si>
  <si>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</si>
  <si>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</si>
  <si>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</si>
  <si>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</si>
  <si>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</si>
  <si>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</si>
  <si>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</si>
  <si>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</si>
  <si>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</si>
  <si>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</si>
  <si>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</si>
  <si>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</si>
  <si>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</si>
  <si>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</si>
  <si>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</si>
  <si>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</si>
  <si>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</si>
  <si>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</si>
  <si>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</si>
  <si>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</si>
  <si>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</si>
  <si>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</si>
  <si>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</si>
  <si>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</si>
  <si>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</si>
  <si>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</si>
  <si>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</si>
  <si>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</si>
  <si>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</si>
  <si>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</si>
  <si>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</si>
  <si>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</si>
  <si>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</si>
  <si>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</si>
  <si>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</si>
  <si>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</si>
  <si>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</si>
  <si>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</si>
  <si>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</si>
  <si>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</si>
  <si>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</si>
  <si>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</si>
  <si>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</si>
  <si>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</si>
  <si>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</si>
  <si>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</si>
  <si>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</si>
  <si>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</si>
  <si>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</si>
  <si>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</si>
  <si>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</si>
  <si>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</si>
  <si>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</si>
  <si>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</si>
  <si>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</si>
  <si>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</si>
  <si>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</si>
  <si>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</si>
  <si>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</si>
  <si>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</si>
  <si>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</si>
  <si>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</si>
  <si>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</si>
  <si>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</si>
  <si>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</si>
  <si>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</si>
  <si>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</si>
  <si>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</si>
  <si>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</si>
  <si>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</si>
  <si>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</si>
  <si>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</si>
  <si>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</si>
  <si>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</si>
  <si>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</si>
  <si>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</si>
  <si>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</si>
  <si>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</si>
  <si>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</si>
  <si>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</si>
  <si>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</si>
  <si>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</si>
  <si>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</si>
  <si>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</si>
  <si>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</si>
  <si>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</si>
  <si>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</si>
  <si>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</si>
  <si>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</si>
  <si>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</si>
  <si>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</si>
  <si>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</si>
  <si>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</si>
  <si>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</si>
  <si>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</si>
  <si>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</si>
  <si>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</si>
  <si>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</si>
  <si>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</si>
  <si>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</si>
  <si>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</si>
  <si>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</si>
  <si>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</si>
  <si>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</si>
  <si>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</si>
  <si>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</si>
  <si>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</si>
  <si>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</si>
  <si>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</si>
  <si>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</si>
  <si>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</si>
  <si>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</si>
  <si>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</si>
  <si>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</si>
  <si>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</si>
  <si>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</si>
  <si>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</si>
  <si>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</si>
  <si>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</si>
  <si>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</si>
  <si>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</si>
  <si>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</si>
  <si>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</si>
  <si>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</si>
  <si>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</si>
  <si>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</si>
  <si>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</si>
  <si>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</si>
  <si>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</si>
  <si>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</si>
  <si>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</si>
  <si>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</si>
  <si>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</si>
  <si>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</si>
  <si>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</si>
  <si>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</si>
  <si>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</si>
  <si>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</si>
  <si>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</si>
  <si>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</si>
  <si>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</si>
  <si>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</si>
  <si>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</si>
  <si>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</si>
  <si>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</si>
  <si>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</si>
  <si>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</si>
  <si>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</si>
  <si>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</si>
  <si>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</si>
  <si>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</si>
  <si>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</si>
  <si>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</si>
  <si>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</si>
  <si>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</si>
  <si>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</si>
  <si>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</si>
  <si>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</si>
  <si>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</si>
  <si>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</si>
  <si>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</si>
  <si>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</si>
  <si>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</si>
  <si>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</si>
  <si>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</si>
  <si>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</si>
  <si>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</si>
  <si>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</si>
  <si>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</si>
  <si>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</si>
  <si>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</si>
  <si>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</si>
  <si>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</si>
  <si>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</si>
  <si>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</si>
  <si>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</si>
  <si>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</si>
  <si>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</si>
  <si>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</si>
  <si>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</si>
  <si>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</si>
  <si>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</si>
  <si>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</si>
  <si>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</si>
  <si>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</si>
  <si>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</si>
  <si>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</si>
  <si>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</si>
  <si>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</si>
  <si>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</si>
  <si>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</si>
  <si>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</si>
  <si>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</si>
  <si>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</si>
  <si>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</si>
  <si>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</si>
  <si>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</si>
  <si>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</si>
  <si>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</si>
  <si>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</si>
  <si>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</si>
  <si>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</si>
  <si>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</si>
  <si>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</si>
  <si>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</si>
  <si>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</si>
  <si>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</si>
  <si>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</si>
  <si>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</si>
  <si>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</si>
  <si>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</si>
  <si>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</si>
  <si>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</si>
  <si>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</si>
  <si>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</si>
  <si>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</si>
  <si>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</si>
  <si>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</si>
  <si>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</si>
  <si>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</si>
  <si>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</si>
  <si>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</si>
  <si>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</si>
  <si>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</si>
  <si>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</si>
  <si>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</si>
  <si>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</si>
  <si>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</si>
  <si>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</si>
  <si>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</si>
  <si>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</si>
  <si>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</si>
  <si>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</si>
  <si>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</si>
  <si>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</si>
  <si>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</si>
  <si>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</si>
  <si>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</si>
  <si>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</si>
  <si>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</si>
  <si>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</si>
  <si>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</si>
  <si>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</si>
  <si>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</si>
  <si>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</si>
  <si>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</si>
  <si>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</si>
  <si>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</si>
  <si>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</si>
  <si>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</si>
  <si>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</si>
  <si>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</si>
  <si>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</si>
  <si>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</si>
  <si>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</si>
  <si>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</si>
  <si>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</si>
  <si>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</si>
  <si>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</si>
  <si>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</si>
  <si>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</si>
  <si>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</si>
  <si>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</si>
  <si>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</si>
  <si>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</si>
  <si>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</si>
  <si>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</si>
  <si>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</si>
  <si>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</si>
  <si>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</si>
  <si>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</si>
  <si>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</si>
  <si>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</si>
  <si>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</si>
  <si>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</si>
  <si>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</si>
  <si>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</si>
  <si>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</si>
  <si>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</si>
  <si>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</si>
  <si>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</si>
  <si>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</si>
  <si>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</si>
  <si>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</si>
  <si>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</si>
  <si>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</si>
  <si>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</si>
  <si>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</si>
  <si>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</si>
  <si>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</si>
  <si>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</si>
  <si>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</si>
  <si>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</si>
  <si>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</si>
  <si>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</si>
  <si>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</si>
  <si>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</si>
  <si>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</si>
  <si>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</si>
  <si>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</si>
  <si>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</si>
  <si>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</si>
  <si>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</si>
  <si>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</si>
  <si>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</si>
  <si>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</si>
  <si>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</si>
  <si>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</si>
  <si>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</si>
  <si>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</si>
  <si>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</si>
  <si>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</si>
  <si>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</si>
  <si>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</si>
  <si>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</si>
  <si>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</si>
  <si>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</si>
  <si>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</si>
  <si>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</si>
  <si>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</si>
  <si>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</si>
  <si>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</si>
  <si>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</si>
  <si>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</si>
  <si>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</si>
  <si>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</si>
  <si>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</si>
  <si>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</si>
  <si>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</si>
  <si>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</si>
  <si>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</si>
  <si>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</si>
  <si>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</si>
  <si>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</si>
  <si>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</si>
  <si>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</si>
  <si>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</si>
  <si>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</si>
  <si>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</si>
  <si>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</si>
  <si>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</si>
  <si>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</si>
  <si>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</si>
  <si>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</si>
  <si>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</si>
  <si>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</si>
  <si>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</si>
  <si>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</si>
  <si>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</si>
  <si>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</si>
  <si>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</si>
  <si>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</si>
  <si>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</si>
  <si>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</si>
  <si>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</si>
  <si>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</si>
  <si>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</si>
  <si>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</si>
  <si>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</si>
  <si>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</si>
  <si>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</si>
  <si>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</si>
  <si>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</si>
  <si>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</si>
  <si>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</si>
  <si>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</si>
  <si>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</si>
  <si>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</si>
  <si>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</si>
  <si>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</si>
  <si>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</si>
  <si>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</si>
  <si>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</si>
  <si>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</si>
  <si>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</si>
  <si>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</si>
  <si>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</si>
  <si>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</si>
  <si>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</si>
  <si>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</si>
  <si>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</si>
  <si>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</si>
  <si>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</si>
  <si>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</si>
  <si>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</si>
  <si>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</si>
  <si>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</si>
  <si>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</si>
  <si>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</si>
  <si>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</si>
  <si>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</si>
  <si>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</si>
  <si>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</si>
  <si>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</si>
  <si>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</si>
  <si>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</si>
  <si>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</si>
  <si>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</si>
  <si>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</si>
  <si>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</si>
  <si>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</si>
  <si>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</si>
  <si>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</si>
  <si>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</si>
  <si>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</si>
  <si>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</si>
  <si>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</si>
  <si>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</si>
  <si>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</si>
  <si>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</si>
  <si>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</si>
  <si>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</si>
  <si>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</si>
  <si>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</si>
  <si>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</si>
  <si>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</si>
  <si>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</si>
  <si>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</si>
  <si>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</si>
  <si>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</si>
  <si>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</si>
  <si>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</si>
  <si>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</si>
  <si>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</si>
  <si>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</si>
  <si>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</si>
  <si>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</si>
  <si>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</si>
  <si>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</si>
  <si>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</si>
  <si>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</si>
  <si>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</si>
  <si>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</si>
  <si>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</si>
  <si>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</si>
  <si>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</si>
  <si>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</si>
  <si>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</si>
  <si>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</si>
  <si>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</si>
  <si>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</si>
  <si>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</si>
  <si>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</si>
  <si>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</si>
  <si>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</si>
  <si>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</si>
  <si>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</si>
  <si>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</si>
  <si>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</si>
  <si>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</si>
  <si>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</si>
  <si>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</si>
  <si>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</si>
  <si>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</si>
  <si>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</si>
  <si>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</si>
  <si>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</si>
  <si>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</si>
  <si>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</si>
  <si>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</si>
  <si>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</si>
  <si>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</si>
  <si>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</si>
  <si>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</si>
  <si>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</si>
  <si>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</si>
  <si>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</si>
  <si>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</si>
  <si>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</si>
  <si>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</si>
  <si>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</si>
  <si>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</si>
  <si>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</si>
  <si>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</si>
  <si>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</si>
  <si>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</si>
  <si>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</si>
  <si>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</si>
  <si>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</si>
  <si>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</si>
  <si>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</si>
  <si>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</si>
  <si>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</si>
  <si>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</si>
  <si>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</si>
  <si>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</si>
  <si>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</si>
  <si>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</si>
  <si>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</si>
  <si>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</si>
  <si>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</si>
  <si>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</si>
  <si>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</si>
  <si>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</si>
  <si>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</si>
  <si>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</si>
  <si>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</si>
  <si>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</si>
  <si>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</si>
  <si>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</si>
  <si>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</si>
  <si>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</si>
  <si>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</si>
  <si>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</si>
  <si>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</si>
  <si>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</si>
  <si>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</si>
  <si>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</si>
  <si>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</si>
  <si>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</si>
  <si>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</si>
  <si>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</si>
  <si>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</si>
  <si>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</si>
  <si>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</si>
  <si>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</si>
  <si>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</si>
  <si>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</si>
  <si>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</si>
  <si>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</si>
  <si>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</si>
  <si>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</si>
  <si>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</si>
  <si>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</si>
  <si>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</si>
  <si>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</si>
  <si>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</si>
  <si>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</si>
  <si>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</si>
  <si>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</si>
  <si>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</si>
  <si>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</si>
  <si>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</si>
  <si>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</si>
  <si>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</si>
  <si>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</si>
  <si>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</si>
  <si>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</si>
  <si>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</si>
  <si>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</si>
  <si>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</si>
  <si>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</si>
  <si>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</si>
  <si>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</si>
  <si>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</si>
  <si>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</si>
  <si>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</si>
  <si>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</si>
  <si>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</si>
  <si>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</si>
  <si>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</si>
  <si>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</si>
  <si>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</si>
  <si>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</si>
  <si>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</si>
  <si>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</si>
  <si>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</si>
  <si>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</si>
  <si>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</si>
  <si>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</si>
  <si>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</si>
  <si>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</si>
  <si>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</si>
  <si>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</si>
  <si>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</si>
  <si>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</si>
  <si>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</si>
  <si>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</si>
  <si>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</si>
  <si>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</si>
  <si>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</si>
  <si>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</si>
  <si>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</si>
  <si>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</si>
  <si>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</si>
  <si>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</si>
  <si>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</si>
  <si>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</si>
  <si>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</si>
  <si>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</si>
  <si>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</si>
  <si>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</si>
  <si>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</si>
  <si>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</si>
  <si>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</si>
  <si>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</si>
  <si>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</si>
  <si>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</si>
  <si>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</si>
  <si>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</si>
  <si>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</si>
  <si>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</si>
  <si>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</si>
  <si>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</si>
  <si>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</si>
  <si>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</si>
  <si>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</si>
  <si>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</si>
  <si>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</si>
  <si>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</si>
  <si>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</si>
  <si>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</si>
  <si>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</si>
  <si>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</si>
  <si>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</si>
  <si>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</si>
  <si>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</si>
  <si>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</si>
  <si>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</si>
  <si>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</si>
  <si>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</si>
  <si>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</si>
  <si>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</si>
  <si>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</si>
  <si>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</si>
  <si>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</si>
  <si>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</si>
  <si>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</si>
  <si>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</si>
  <si>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</si>
  <si>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</si>
  <si>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</si>
  <si>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</si>
  <si>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</si>
  <si>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</si>
  <si>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</si>
  <si>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</si>
  <si>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</si>
  <si>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</si>
  <si>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</si>
  <si>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</si>
  <si>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</si>
  <si>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</si>
  <si>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</si>
  <si>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</si>
  <si>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</si>
  <si>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</si>
  <si>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</si>
  <si>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</si>
  <si>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</si>
  <si>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</si>
  <si>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</si>
  <si>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</si>
  <si>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</si>
  <si>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</si>
  <si>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</si>
  <si>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</si>
  <si>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</si>
  <si>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</si>
  <si>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</si>
  <si>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</si>
  <si>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</si>
  <si>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</si>
  <si>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</si>
  <si>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</si>
  <si>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</si>
  <si>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</si>
  <si>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</si>
  <si>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</si>
  <si>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</si>
  <si>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</si>
  <si>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</si>
  <si>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</si>
  <si>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</si>
  <si>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</si>
  <si>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</si>
  <si>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</si>
  <si>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</si>
  <si>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</si>
  <si>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</si>
  <si>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</si>
  <si>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</si>
  <si>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</si>
  <si>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</si>
  <si>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</si>
  <si>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</si>
  <si>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</si>
  <si>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</si>
  <si>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</si>
  <si>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</si>
  <si>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</si>
  <si>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</si>
  <si>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</si>
  <si>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</si>
  <si>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</si>
  <si>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</si>
  <si>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</si>
  <si>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</si>
  <si>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</si>
  <si>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</si>
  <si>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</si>
  <si>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</si>
  <si>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</si>
  <si>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</si>
  <si>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</si>
  <si>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</si>
  <si>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</si>
  <si>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</si>
  <si>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</si>
  <si>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</si>
  <si>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</si>
  <si>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</si>
  <si>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</si>
  <si>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</si>
  <si>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</si>
  <si>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</si>
  <si>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</si>
  <si>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</si>
  <si>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</si>
  <si>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</si>
  <si>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</si>
  <si>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</si>
  <si>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</si>
  <si>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</si>
  <si>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</si>
  <si>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</si>
  <si>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</si>
  <si>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</si>
  <si>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</si>
  <si>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</si>
  <si>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</si>
  <si>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</si>
  <si>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</si>
  <si>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</si>
  <si>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</si>
  <si>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</si>
  <si>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</si>
  <si>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</si>
  <si>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</si>
  <si>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</si>
  <si>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</si>
  <si>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</si>
  <si>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</si>
  <si>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</si>
  <si>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</si>
  <si>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</si>
  <si>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</si>
  <si>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</si>
  <si>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</si>
  <si>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</si>
  <si>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</si>
  <si>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</si>
  <si>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</si>
  <si>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</si>
  <si>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</si>
  <si>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</si>
  <si>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</si>
  <si>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</si>
  <si>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</si>
  <si>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</si>
  <si>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</si>
  <si>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</si>
  <si>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</si>
  <si>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</si>
  <si>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</si>
  <si>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</si>
  <si>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</si>
  <si>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</si>
  <si>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</si>
  <si>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</si>
  <si>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</si>
  <si>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</si>
  <si>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</si>
  <si>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</si>
  <si>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</si>
  <si>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</si>
  <si>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</si>
  <si>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</si>
  <si>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</si>
  <si>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</si>
  <si>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</si>
  <si>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</si>
  <si>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</si>
  <si>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</si>
  <si>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</si>
  <si>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</si>
  <si>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</si>
  <si>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</si>
  <si>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</si>
  <si>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</si>
  <si>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</si>
  <si>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</si>
  <si>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</si>
  <si>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</si>
  <si>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</si>
  <si>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</si>
  <si>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</si>
  <si>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</si>
  <si>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</si>
  <si>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</si>
  <si>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</si>
  <si>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</si>
  <si>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</si>
  <si>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</si>
  <si>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</si>
  <si>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</si>
  <si>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</si>
  <si>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</si>
  <si>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</si>
  <si>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</si>
  <si>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</si>
  <si>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</si>
  <si>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</si>
  <si>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</si>
  <si>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</si>
  <si>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</si>
  <si>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</si>
  <si>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</si>
  <si>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</si>
  <si>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</si>
  <si>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</si>
  <si>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</si>
  <si>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</si>
  <si>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</si>
  <si>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</si>
  <si>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</si>
  <si>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</si>
  <si>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</si>
  <si>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</si>
  <si>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</si>
  <si>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</si>
  <si>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</si>
  <si>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</si>
  <si>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</si>
  <si>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</si>
  <si>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</si>
  <si>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</si>
  <si>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</si>
  <si>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</si>
  <si>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</si>
  <si>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</si>
  <si>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</si>
  <si>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</si>
  <si>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</si>
  <si>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</si>
  <si>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</si>
  <si>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</si>
  <si>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</si>
  <si>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</si>
  <si>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</si>
  <si>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</si>
  <si>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</si>
  <si>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</si>
  <si>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</si>
  <si>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</si>
  <si>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</si>
  <si>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</si>
  <si>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</si>
  <si>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</si>
  <si>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</si>
  <si>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</si>
  <si>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</si>
  <si>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</si>
  <si>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</si>
  <si>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</si>
  <si>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</si>
  <si>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</si>
  <si>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</si>
  <si>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</si>
  <si>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</si>
  <si>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</si>
  <si>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</si>
  <si>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</si>
  <si>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</si>
  <si>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</si>
  <si>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</si>
  <si>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</si>
  <si>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</si>
  <si>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</si>
  <si>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</si>
  <si>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</si>
  <si>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</si>
  <si>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</si>
  <si>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</si>
  <si>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</si>
  <si>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</si>
  <si>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</si>
  <si>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</si>
  <si>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</si>
  <si>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</si>
  <si>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</si>
  <si>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</si>
  <si>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</si>
  <si>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</si>
  <si>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</si>
  <si>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</si>
  <si>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</si>
  <si>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</si>
  <si>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</si>
  <si>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</si>
  <si>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</si>
  <si>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</si>
  <si>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</si>
  <si>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</si>
  <si>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</si>
  <si>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</si>
  <si>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</si>
  <si>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</si>
  <si>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</si>
  <si>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</si>
  <si>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</si>
  <si>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</si>
  <si>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</si>
  <si>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</si>
  <si>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</si>
  <si>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</si>
  <si>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</si>
  <si>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</si>
  <si>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</si>
  <si>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</si>
  <si>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</si>
  <si>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</si>
  <si>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</si>
  <si>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</si>
  <si>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</si>
  <si>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</si>
  <si>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</si>
  <si>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</si>
  <si>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</si>
  <si>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</si>
  <si>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</si>
  <si>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</si>
  <si>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</si>
  <si>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</si>
  <si>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</si>
  <si>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</si>
  <si>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</si>
  <si>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</si>
  <si>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</si>
  <si>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</si>
  <si>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</si>
  <si>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</si>
  <si>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</si>
  <si>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</si>
  <si>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</si>
  <si>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</si>
  <si>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</si>
  <si>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</si>
  <si>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</si>
  <si>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</si>
  <si>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</si>
  <si>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</si>
  <si>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</si>
  <si>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</si>
  <si>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</si>
  <si>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</si>
  <si>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</si>
  <si>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</si>
  <si>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</si>
  <si>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</si>
  <si>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</si>
  <si>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</si>
  <si>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</si>
  <si>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</si>
  <si>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</si>
  <si>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</si>
  <si>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</si>
  <si>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</si>
  <si>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</si>
  <si>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</si>
  <si>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</si>
  <si>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</si>
  <si>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</si>
  <si>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</si>
  <si>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</si>
  <si>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</si>
  <si>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</si>
  <si>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</si>
  <si>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</si>
  <si>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</si>
  <si>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</si>
  <si>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</si>
  <si>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</si>
  <si>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</si>
  <si>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</si>
  <si>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</si>
  <si>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</si>
  <si>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</si>
  <si>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</si>
  <si>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</si>
  <si>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</si>
  <si>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</si>
  <si>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</si>
  <si>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</si>
  <si>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</si>
  <si>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</si>
  <si>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</si>
  <si>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</si>
  <si>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</si>
  <si>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</si>
  <si>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</si>
  <si>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</si>
  <si>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</si>
  <si>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</si>
  <si>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</si>
  <si>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</si>
  <si>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</si>
  <si>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</si>
  <si>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</si>
  <si>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</si>
  <si>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</si>
  <si>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</si>
  <si>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</si>
  <si>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</si>
  <si>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</si>
  <si>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</si>
  <si>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</si>
  <si>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</si>
  <si>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</si>
  <si>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</si>
  <si>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</si>
  <si>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</si>
  <si>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</si>
  <si>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</si>
  <si>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</si>
  <si>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</si>
  <si>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</si>
  <si>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</si>
  <si>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</si>
  <si>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</si>
  <si>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</si>
  <si>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</si>
  <si>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</si>
  <si>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</si>
  <si>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</si>
  <si>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</si>
  <si>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</si>
  <si>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</si>
  <si>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</si>
  <si>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</si>
  <si>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</si>
  <si>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</si>
  <si>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</si>
  <si>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</si>
  <si>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</si>
  <si>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</si>
  <si>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</si>
  <si>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</si>
  <si>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</si>
  <si>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</si>
  <si>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</si>
  <si>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</si>
  <si>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</si>
  <si>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</si>
  <si>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</si>
  <si>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</si>
  <si>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</si>
  <si>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</si>
  <si>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</si>
  <si>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</si>
  <si>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</si>
  <si>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</si>
  <si>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</si>
  <si>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</si>
  <si>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</si>
  <si>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</si>
  <si>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</si>
  <si>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</si>
  <si>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</si>
  <si>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</si>
  <si>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</si>
  <si>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</si>
  <si>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</si>
  <si>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</si>
  <si>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</si>
  <si>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</si>
  <si>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</si>
  <si>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</si>
  <si>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</si>
  <si>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</si>
  <si>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</si>
  <si>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</si>
  <si>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</si>
  <si>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</si>
  <si>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</si>
  <si>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</si>
  <si>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</si>
  <si>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</si>
  <si>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</si>
  <si>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</si>
  <si>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</si>
  <si>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</si>
  <si>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</si>
  <si>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</si>
  <si>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</si>
  <si>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</si>
  <si>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</si>
  <si>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</si>
  <si>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</si>
  <si>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</si>
  <si>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</si>
  <si>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</si>
  <si>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</si>
  <si>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</si>
  <si>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</si>
  <si>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</si>
  <si>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</si>
  <si>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</si>
  <si>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</si>
  <si>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</si>
  <si>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</si>
  <si>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</si>
  <si>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</si>
  <si>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</si>
  <si>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</si>
  <si>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</si>
  <si>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</si>
  <si>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</si>
  <si>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</si>
  <si>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</si>
  <si>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</si>
  <si>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</si>
  <si>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</si>
  <si>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</si>
  <si>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</si>
  <si>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</si>
  <si>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</si>
  <si>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</si>
  <si>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</si>
  <si>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</si>
  <si>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</si>
  <si>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</si>
  <si>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</si>
  <si>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</si>
  <si>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</si>
  <si>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</si>
  <si>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</si>
  <si>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</si>
  <si>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</si>
  <si>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</si>
  <si>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</si>
  <si>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</si>
  <si>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</si>
  <si>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</si>
  <si>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</si>
  <si>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</si>
  <si>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</si>
  <si>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</si>
  <si>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</si>
  <si>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</si>
  <si>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</si>
  <si>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</si>
  <si>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</si>
  <si>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</si>
  <si>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</si>
  <si>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</si>
  <si>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</si>
  <si>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</si>
  <si>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</si>
  <si>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</si>
  <si>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</si>
  <si>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</si>
  <si>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</si>
  <si>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</si>
  <si>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</si>
  <si>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</si>
  <si>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</si>
  <si>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</si>
  <si>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</si>
  <si>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</si>
  <si>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</si>
  <si>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</si>
  <si>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</si>
  <si>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</si>
  <si>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</si>
  <si>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</si>
  <si>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</si>
  <si>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</si>
  <si>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</si>
  <si>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</si>
  <si>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</si>
  <si>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</si>
  <si>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</si>
  <si>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</si>
  <si>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</si>
  <si>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</si>
  <si>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</si>
  <si>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</si>
  <si>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</si>
  <si>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</si>
  <si>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</si>
  <si>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</si>
  <si>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</si>
  <si>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</si>
  <si>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</si>
  <si>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</si>
  <si>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</si>
  <si>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</si>
  <si>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</si>
  <si>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</si>
  <si>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</si>
  <si>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</si>
  <si>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</si>
  <si>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</si>
  <si>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</si>
  <si>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</si>
  <si>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</si>
  <si>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</si>
  <si>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</si>
  <si>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</si>
  <si>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</si>
  <si>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</si>
  <si>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</si>
  <si>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</si>
  <si>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</si>
  <si>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</si>
  <si>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</si>
  <si>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</si>
  <si>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</si>
  <si>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</si>
  <si>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</si>
  <si>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</si>
  <si>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</si>
  <si>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</si>
  <si>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</si>
  <si>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</si>
  <si>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</si>
  <si>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</si>
  <si>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</si>
  <si>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</si>
  <si>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</si>
  <si>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</si>
  <si>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</si>
  <si>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</si>
  <si>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</si>
  <si>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</si>
  <si>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</si>
  <si>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</si>
  <si>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</si>
  <si>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</si>
  <si>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</si>
  <si>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</si>
  <si>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</si>
  <si>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</si>
  <si>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</si>
  <si>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</si>
  <si>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</si>
  <si>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</si>
  <si>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</si>
  <si>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</si>
  <si>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</si>
  <si>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</si>
  <si>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</si>
  <si>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</si>
  <si>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</si>
  <si>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</si>
  <si>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</si>
  <si>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</si>
  <si>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</si>
  <si>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</si>
  <si>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</si>
  <si>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</si>
  <si>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</si>
  <si>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</si>
  <si>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</si>
  <si>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</si>
  <si>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</si>
  <si>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</si>
  <si>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</si>
  <si>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</si>
  <si>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</si>
  <si>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</si>
  <si>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</si>
  <si>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</si>
  <si>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</si>
  <si>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</si>
  <si>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</si>
  <si>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</si>
  <si>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</si>
  <si>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</si>
  <si>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</si>
  <si>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</si>
  <si>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</si>
  <si>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</si>
  <si>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</si>
  <si>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</si>
  <si>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</si>
  <si>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</si>
  <si>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</si>
  <si>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</si>
  <si>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</si>
  <si>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</si>
  <si>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</si>
  <si>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</si>
  <si>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</si>
  <si>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</si>
  <si>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</si>
  <si>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</si>
  <si>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</si>
  <si>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</si>
  <si>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</si>
  <si>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</si>
  <si>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</si>
  <si>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</si>
  <si>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</si>
  <si>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</si>
  <si>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</si>
  <si>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</si>
  <si>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</si>
  <si>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</si>
  <si>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</si>
  <si>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</si>
  <si>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</si>
  <si>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</si>
  <si>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</si>
  <si>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</si>
  <si>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</si>
  <si>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</si>
  <si>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</si>
  <si>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</si>
  <si>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</si>
  <si>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</si>
  <si>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</si>
  <si>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</si>
  <si>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</si>
  <si>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</si>
  <si>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</si>
  <si>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</si>
  <si>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</si>
  <si>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</si>
  <si>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</si>
  <si>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</si>
  <si>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</si>
  <si>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</si>
  <si>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</si>
  <si>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</si>
  <si>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</si>
  <si>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</si>
  <si>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</si>
  <si>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</si>
  <si>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</si>
  <si>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</si>
  <si>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</si>
  <si>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</si>
  <si>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</si>
  <si>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</si>
  <si>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</si>
  <si>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</si>
  <si>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</si>
  <si>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</si>
  <si>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</si>
  <si>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</si>
  <si>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</si>
  <si>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</si>
  <si>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</si>
  <si>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</si>
  <si>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</si>
  <si>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</si>
  <si>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</si>
  <si>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</si>
  <si>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</si>
  <si>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</si>
  <si>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</si>
  <si>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</si>
  <si>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</si>
  <si>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</si>
  <si>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</si>
  <si>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</si>
  <si>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</si>
  <si>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</si>
  <si>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</si>
  <si>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</si>
  <si>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</si>
  <si>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</si>
  <si>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</si>
  <si>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</si>
  <si>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</si>
  <si>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</si>
  <si>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</si>
  <si>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</si>
  <si>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</si>
  <si>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</si>
  <si>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</si>
  <si>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</si>
  <si>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</si>
  <si>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</si>
  <si>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</si>
  <si>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</si>
  <si>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</si>
  <si>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</si>
  <si>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</si>
  <si>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</si>
  <si>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</si>
  <si>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</si>
  <si>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</si>
  <si>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</si>
  <si>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</si>
  <si>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</si>
  <si>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</si>
  <si>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</si>
  <si>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</si>
  <si>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</si>
  <si>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</si>
  <si>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</si>
  <si>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</si>
  <si>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</si>
  <si>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</si>
  <si>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</si>
  <si>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</si>
  <si>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</si>
  <si>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</si>
  <si>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</si>
  <si>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</si>
  <si>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</si>
  <si>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</si>
  <si>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</si>
  <si>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</si>
  <si>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</si>
  <si>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</si>
  <si>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</si>
  <si>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</si>
  <si>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</si>
  <si>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</si>
  <si>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</si>
  <si>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</si>
  <si>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</si>
  <si>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</si>
  <si>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</si>
  <si>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</si>
  <si>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</si>
  <si>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</si>
  <si>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</si>
  <si>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</si>
  <si>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</si>
  <si>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</si>
  <si>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</si>
  <si>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</si>
  <si>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</si>
  <si>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</si>
  <si>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</si>
  <si>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</si>
  <si>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</si>
  <si>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</si>
  <si>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</si>
  <si>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</si>
  <si>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</si>
  <si>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</si>
  <si>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</si>
  <si>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</si>
  <si>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</si>
  <si>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</si>
  <si>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</si>
  <si>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</si>
  <si>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</si>
  <si>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</si>
  <si>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</si>
  <si>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</si>
  <si>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</si>
  <si>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</si>
  <si>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</si>
  <si>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</si>
  <si>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</si>
  <si>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</si>
  <si>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</si>
  <si>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</si>
  <si>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</si>
  <si>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</si>
  <si>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</si>
  <si>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</si>
  <si>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</si>
  <si>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</si>
  <si>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</si>
  <si>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</si>
  <si>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</si>
  <si>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</si>
  <si>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</si>
  <si>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</si>
  <si>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</si>
  <si>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</si>
  <si>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</si>
  <si>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</si>
  <si>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</si>
  <si>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</si>
  <si>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</si>
  <si>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</si>
  <si>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</si>
  <si>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</si>
  <si>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</si>
  <si>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</si>
  <si>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</si>
  <si>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</si>
  <si>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</si>
  <si>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</si>
  <si>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</si>
  <si>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</si>
  <si>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</si>
  <si>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</si>
  <si>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</si>
  <si>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</si>
  <si>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</si>
  <si>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</si>
  <si>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</si>
  <si>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</si>
  <si>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</si>
  <si>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</si>
  <si>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</si>
  <si>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</si>
  <si>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</si>
  <si>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</si>
  <si>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</si>
  <si>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</si>
  <si>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</si>
  <si>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</si>
  <si>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</si>
  <si>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</si>
  <si>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</si>
  <si>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</si>
  <si>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</si>
  <si>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</si>
  <si>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</si>
  <si>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</si>
  <si>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</si>
  <si>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</si>
  <si>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</si>
  <si>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</si>
  <si>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</si>
  <si>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</si>
  <si>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</si>
  <si>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</si>
  <si>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</si>
  <si>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</si>
  <si>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</si>
  <si>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</si>
  <si>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</si>
  <si>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</si>
  <si>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</si>
  <si>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</si>
  <si>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</si>
  <si>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</si>
  <si>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</si>
  <si>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</si>
  <si>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</si>
  <si>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</si>
  <si>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</si>
  <si>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</si>
  <si>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</si>
  <si>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</si>
  <si>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</si>
  <si>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</si>
  <si>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</si>
  <si>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</si>
  <si>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</si>
  <si>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</si>
  <si>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</si>
  <si>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</si>
  <si>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</si>
  <si>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</si>
  <si>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</si>
  <si>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</si>
  <si>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</si>
  <si>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</si>
  <si>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</si>
  <si>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</si>
  <si>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</si>
  <si>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</si>
  <si>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</si>
  <si>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</si>
  <si>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</si>
  <si>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</si>
  <si>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</si>
  <si>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</si>
  <si>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</si>
  <si>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</si>
  <si>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</si>
  <si>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</si>
  <si>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</si>
  <si>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</si>
  <si>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</si>
  <si>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</si>
  <si>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</si>
  <si>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</si>
  <si>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</si>
  <si>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</si>
  <si>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</si>
  <si>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</si>
  <si>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</si>
  <si>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</si>
  <si>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</si>
  <si>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</si>
  <si>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</si>
  <si>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</si>
  <si>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</si>
  <si>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</si>
  <si>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</si>
  <si>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</si>
  <si>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</si>
  <si>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</si>
  <si>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</si>
  <si>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</si>
  <si>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</si>
  <si>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</si>
  <si>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</si>
  <si>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</si>
  <si>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</si>
  <si>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</si>
  <si>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</si>
  <si>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</si>
  <si>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</si>
  <si>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</si>
  <si>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</si>
  <si>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</si>
  <si>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</si>
  <si>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</si>
  <si>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</si>
  <si>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</si>
  <si>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</si>
  <si>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</si>
  <si>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</si>
  <si>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</si>
  <si>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</si>
  <si>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</si>
  <si>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</si>
  <si>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</si>
  <si>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</si>
  <si>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</si>
  <si>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</si>
  <si>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</si>
  <si>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</si>
  <si>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</si>
  <si>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</si>
  <si>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</si>
  <si>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</si>
  <si>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</si>
  <si>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</si>
  <si>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</si>
  <si>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</si>
  <si>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</si>
  <si>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</si>
  <si>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</si>
  <si>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</si>
  <si>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</si>
  <si>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</si>
  <si>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</si>
  <si>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</si>
  <si>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</si>
  <si>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</si>
  <si>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</si>
  <si>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</si>
  <si>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</si>
  <si>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</si>
  <si>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</si>
  <si>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</si>
  <si>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</si>
  <si>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</si>
  <si>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</si>
  <si>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</si>
  <si>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</si>
  <si>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</si>
  <si>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</si>
  <si>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</si>
  <si>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</si>
  <si>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</si>
  <si>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</si>
  <si>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</si>
  <si>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</si>
  <si>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</si>
  <si>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</si>
  <si>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</si>
  <si>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</si>
  <si>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</si>
  <si>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</si>
  <si>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</si>
  <si>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</si>
  <si>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</si>
  <si>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</si>
  <si>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</si>
  <si>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</si>
  <si>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</si>
  <si>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</si>
  <si>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</si>
  <si>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</si>
  <si>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</si>
  <si>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</si>
  <si>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</si>
  <si>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</si>
  <si>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</si>
  <si>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</si>
  <si>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</si>
  <si>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</si>
  <si>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</si>
  <si>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</si>
  <si>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</si>
  <si>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</si>
  <si>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</si>
  <si>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</si>
  <si>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</si>
  <si>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</si>
  <si>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</si>
  <si>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</si>
  <si>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</si>
  <si>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</si>
  <si>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</si>
  <si>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</si>
  <si>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</si>
  <si>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</si>
  <si>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</si>
  <si>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</si>
  <si>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</si>
  <si>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</si>
  <si>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</si>
  <si>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</si>
  <si>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</si>
  <si>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</si>
  <si>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</si>
  <si>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</si>
  <si>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</si>
  <si>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</si>
  <si>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</si>
  <si>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</si>
  <si>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</si>
  <si>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</si>
  <si>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</si>
  <si>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</si>
  <si>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</si>
  <si>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</si>
  <si>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</si>
  <si>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</si>
  <si>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</si>
  <si>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</si>
  <si>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</si>
  <si>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</si>
  <si>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</si>
  <si>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</si>
  <si>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</si>
  <si>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</si>
  <si>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</si>
  <si>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</si>
  <si>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</si>
  <si>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</si>
  <si>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</si>
  <si>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</si>
  <si>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</si>
  <si>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</si>
  <si>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</si>
  <si>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</si>
  <si>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</si>
  <si>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</si>
  <si>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</si>
  <si>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</si>
  <si>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</si>
  <si>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</si>
  <si>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</si>
  <si>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</si>
  <si>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</si>
  <si>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</si>
  <si>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</si>
  <si>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</si>
  <si>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</si>
  <si>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</si>
  <si>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</si>
  <si>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</si>
  <si>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</si>
  <si>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</si>
  <si>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</si>
  <si>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</si>
  <si>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</si>
  <si>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</si>
  <si>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</si>
  <si>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</si>
  <si>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</si>
  <si>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</si>
  <si>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</si>
  <si>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</si>
  <si>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</si>
  <si>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</si>
  <si>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</si>
  <si>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</si>
  <si>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</si>
  <si>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</si>
  <si>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</si>
  <si>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</si>
  <si>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</si>
  <si>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</si>
  <si>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</si>
  <si>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</si>
  <si>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</si>
  <si>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</si>
  <si>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</si>
  <si>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</si>
  <si>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</si>
  <si>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</si>
  <si>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</si>
  <si>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</si>
  <si>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</si>
  <si>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</si>
  <si>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</si>
  <si>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</si>
  <si>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</si>
  <si>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</si>
  <si>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</si>
  <si>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</si>
  <si>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</si>
  <si>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</si>
  <si>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</si>
  <si>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</si>
  <si>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</si>
  <si>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</si>
  <si>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</si>
  <si>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</si>
  <si>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</si>
  <si>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</si>
  <si>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</si>
  <si>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</si>
  <si>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</si>
  <si>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</si>
  <si>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</si>
  <si>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</si>
  <si>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</si>
  <si>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</si>
  <si>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</si>
  <si>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</si>
  <si>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</si>
  <si>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</si>
  <si>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</si>
  <si>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</si>
  <si>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</si>
  <si>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</si>
  <si>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</si>
  <si>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</si>
  <si>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</si>
  <si>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</si>
  <si>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</si>
  <si>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</si>
  <si>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</si>
  <si>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</si>
  <si>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</si>
  <si>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</si>
  <si>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</si>
  <si>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</si>
  <si>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</si>
  <si>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</si>
  <si>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</si>
  <si>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</si>
  <si>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</si>
  <si>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</si>
  <si>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</si>
  <si>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</si>
  <si>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</si>
  <si>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</si>
  <si>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</si>
  <si>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</si>
  <si>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</si>
  <si>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</si>
  <si>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</si>
  <si>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</si>
  <si>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</si>
  <si>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</si>
  <si>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</si>
  <si>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</si>
  <si>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</si>
  <si>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</si>
  <si>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</si>
  <si>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</si>
  <si>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</si>
  <si>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</si>
  <si>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</si>
  <si>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</si>
  <si>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</si>
  <si>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</si>
  <si>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</si>
  <si>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</si>
  <si>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</si>
  <si>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</si>
  <si>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</si>
  <si>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</si>
  <si>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</si>
  <si>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</si>
  <si>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</si>
  <si>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</si>
  <si>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</si>
  <si>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</si>
  <si>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</si>
  <si>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</si>
  <si>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</si>
  <si>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</si>
  <si>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</si>
  <si>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</si>
  <si>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</si>
  <si>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</si>
  <si>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</si>
  <si>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</si>
  <si>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</si>
  <si>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</si>
  <si>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</si>
  <si>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</si>
  <si>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</si>
  <si>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</si>
  <si>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</si>
  <si>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</si>
  <si>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</si>
  <si>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</si>
  <si>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</si>
  <si>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</si>
  <si>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</si>
  <si>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</si>
  <si>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</si>
  <si>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</si>
  <si>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</si>
  <si>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</si>
  <si>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</si>
  <si>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</si>
  <si>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</si>
  <si>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</si>
  <si>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</si>
  <si>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</si>
  <si>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</si>
  <si>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</si>
  <si>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</si>
  <si>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</si>
  <si>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</si>
  <si>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</si>
  <si>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</si>
  <si>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</si>
  <si>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</si>
  <si>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</si>
  <si>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</si>
  <si>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</si>
  <si>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</si>
  <si>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</si>
  <si>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</si>
  <si>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</si>
  <si>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</si>
  <si>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</si>
  <si>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</si>
  <si>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</si>
  <si>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</si>
  <si>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</si>
  <si>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</si>
  <si>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</si>
  <si>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</si>
  <si>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</si>
  <si>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</si>
  <si>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</si>
  <si>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</si>
  <si>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</si>
  <si>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</si>
  <si>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</si>
  <si>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</si>
  <si>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</si>
  <si>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</si>
  <si>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</si>
  <si>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</si>
  <si>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</si>
  <si>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</si>
  <si>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</si>
  <si>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</si>
  <si>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</si>
  <si>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</si>
  <si>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</si>
  <si>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</si>
  <si>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</si>
  <si>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</si>
  <si>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</si>
  <si>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</si>
  <si>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</si>
  <si>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</si>
  <si>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</si>
  <si>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</si>
  <si>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</si>
  <si>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</si>
  <si>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</si>
  <si>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</si>
  <si>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</si>
  <si>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</si>
  <si>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</si>
  <si>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</si>
  <si>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</si>
  <si>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</si>
  <si>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</si>
  <si>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</si>
  <si>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</si>
  <si>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</si>
  <si>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</si>
  <si>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</si>
  <si>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</si>
  <si>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</si>
  <si>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</si>
  <si>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</si>
  <si>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</si>
  <si>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</si>
  <si>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</si>
  <si>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</si>
  <si>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</si>
  <si>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</si>
  <si>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</si>
  <si>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</si>
  <si>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</si>
  <si>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</si>
  <si>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</si>
  <si>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</si>
  <si>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</si>
  <si>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</si>
  <si>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</si>
  <si>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</si>
  <si>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</si>
  <si>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</si>
  <si>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</si>
  <si>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</si>
  <si>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</si>
  <si>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</si>
  <si>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</si>
  <si>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</si>
  <si>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</si>
  <si>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</si>
  <si>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</si>
  <si>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</si>
  <si>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</si>
  <si>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</si>
  <si>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</si>
  <si>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</si>
  <si>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</si>
  <si>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</si>
  <si>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</si>
  <si>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</si>
  <si>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</si>
  <si>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</si>
  <si>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</si>
  <si>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</si>
  <si>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</si>
  <si>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</si>
  <si>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</si>
  <si>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</si>
  <si>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</si>
  <si>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</si>
  <si>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</si>
  <si>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</si>
  <si>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</si>
  <si>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</si>
  <si>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</si>
  <si>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</si>
  <si>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</si>
  <si>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</si>
  <si>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</si>
  <si>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</si>
  <si>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</si>
  <si>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</si>
  <si>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</si>
  <si>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</si>
  <si>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</si>
  <si>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</si>
  <si>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</si>
  <si>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</si>
  <si>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</si>
  <si>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</si>
  <si>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</si>
  <si>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</si>
  <si>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</si>
  <si>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</si>
  <si>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</si>
  <si>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</si>
  <si>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</si>
  <si>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</si>
  <si>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</si>
  <si>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</si>
  <si>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</si>
  <si>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</si>
  <si>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</si>
  <si>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</si>
  <si>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</si>
  <si>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</si>
  <si>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</si>
  <si>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</si>
  <si>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</si>
  <si>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</si>
  <si>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</si>
  <si>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</si>
  <si>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</si>
  <si>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</si>
  <si>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</si>
  <si>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</si>
  <si>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</si>
  <si>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</si>
  <si>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</si>
  <si>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</si>
  <si>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</si>
  <si>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</si>
  <si>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</si>
  <si>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</si>
  <si>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</si>
  <si>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</si>
  <si>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</si>
  <si>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</si>
  <si>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</si>
  <si>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</si>
  <si>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</si>
  <si>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</si>
  <si>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</si>
  <si>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</si>
  <si>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</si>
  <si>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</si>
  <si>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</si>
  <si>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</si>
  <si>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</si>
  <si>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</si>
  <si>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</si>
  <si>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</si>
  <si>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</si>
  <si>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</si>
  <si>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</si>
  <si>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</si>
  <si>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</si>
  <si>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</si>
  <si>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</si>
  <si>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</si>
  <si>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</si>
  <si>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</si>
  <si>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</si>
  <si>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</si>
  <si>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</si>
  <si>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</si>
  <si>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</si>
  <si>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</si>
  <si>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</si>
  <si>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</si>
  <si>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</si>
  <si>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</si>
  <si>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</si>
  <si>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</si>
  <si>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</si>
  <si>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</si>
  <si>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</si>
  <si>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</si>
  <si>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</si>
  <si>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</si>
  <si>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</si>
  <si>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</si>
  <si>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</si>
  <si>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</si>
  <si>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</si>
  <si>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</si>
  <si>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</si>
  <si>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</si>
  <si>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</si>
  <si>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</si>
  <si>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</si>
  <si>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</si>
  <si>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</si>
  <si>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</si>
  <si>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</si>
  <si>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</si>
  <si>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</si>
  <si>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</si>
  <si>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</si>
  <si>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</si>
  <si>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</si>
  <si>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</si>
  <si>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</si>
  <si>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</si>
  <si>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</si>
  <si>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</si>
  <si>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</si>
  <si>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</si>
  <si>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</si>
  <si>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</si>
  <si>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</si>
  <si>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</si>
  <si>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</si>
  <si>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</si>
  <si>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</si>
  <si>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</si>
  <si>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</si>
  <si>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</si>
  <si>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</si>
  <si>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</si>
  <si>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</si>
  <si>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</si>
  <si>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</si>
  <si>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</si>
  <si>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</si>
  <si>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</si>
  <si>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</si>
  <si>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</si>
  <si>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</si>
  <si>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</si>
  <si>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</si>
  <si>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</si>
  <si>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</si>
  <si>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</si>
  <si>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</si>
  <si>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</si>
  <si>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</si>
  <si>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</si>
  <si>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</si>
  <si>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</si>
  <si>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</si>
  <si>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</si>
  <si>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</si>
  <si>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</si>
  <si>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</si>
  <si>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</si>
  <si>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</si>
  <si>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</si>
  <si>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</si>
  <si>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</si>
  <si>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</si>
  <si>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</si>
  <si>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</si>
  <si>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</si>
  <si>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</si>
  <si>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</si>
  <si>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</si>
  <si>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</si>
  <si>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</si>
  <si>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</si>
  <si>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</si>
  <si>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</si>
  <si>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</si>
  <si>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</si>
  <si>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</si>
  <si>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</si>
  <si>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</si>
  <si>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</si>
  <si>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</si>
  <si>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</si>
  <si>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</si>
  <si>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</si>
  <si>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</si>
  <si>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</si>
  <si>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</si>
  <si>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</si>
  <si>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</si>
  <si>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</si>
  <si>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</si>
  <si>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</si>
  <si>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</si>
  <si>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</si>
  <si>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</si>
  <si>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</si>
  <si>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</si>
  <si>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</si>
  <si>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</si>
  <si>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</si>
  <si>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</si>
  <si>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</si>
  <si>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</si>
  <si>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</si>
  <si>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</si>
  <si>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</si>
  <si>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</si>
  <si>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</si>
  <si>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</si>
  <si>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</si>
  <si>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</si>
  <si>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</si>
  <si>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</si>
  <si>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</si>
  <si>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</si>
  <si>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</si>
  <si>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</si>
  <si>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</si>
  <si>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</si>
  <si>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</si>
  <si>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</si>
  <si>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</si>
  <si>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</si>
  <si>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</si>
  <si>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</si>
  <si>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</si>
  <si>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</si>
  <si>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</si>
  <si>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</si>
  <si>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</si>
  <si>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</si>
  <si>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</si>
  <si>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</si>
  <si>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</si>
  <si>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</si>
  <si>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</si>
  <si>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</si>
  <si>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</si>
  <si>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</si>
  <si>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</si>
  <si>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</si>
  <si>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</si>
  <si>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</si>
  <si>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</si>
  <si>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</si>
  <si>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</si>
  <si>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</si>
  <si>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</si>
  <si>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</si>
  <si>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</si>
  <si>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</si>
  <si>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</si>
  <si>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</si>
  <si>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</si>
  <si>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</si>
  <si>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</si>
  <si>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</si>
  <si>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</si>
  <si>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</si>
  <si>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</si>
  <si>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</si>
  <si>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</si>
  <si>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</si>
  <si>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</si>
  <si>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</si>
  <si>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</si>
  <si>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</si>
  <si>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</si>
  <si>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</si>
  <si>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</si>
  <si>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</si>
  <si>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</si>
  <si>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</si>
  <si>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</si>
  <si>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</si>
  <si>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</si>
  <si>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</si>
  <si>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</si>
  <si>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</si>
  <si>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</si>
  <si>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</si>
  <si>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</si>
  <si>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</si>
  <si>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</si>
  <si>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</si>
  <si>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</si>
  <si>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</si>
  <si>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</si>
  <si>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</si>
  <si>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</si>
  <si>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</si>
  <si>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</si>
  <si>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</si>
  <si>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</si>
  <si>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</si>
  <si>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</si>
  <si>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</si>
  <si>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</si>
  <si>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</si>
  <si>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</si>
  <si>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</si>
  <si>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</si>
  <si>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</si>
  <si>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</si>
  <si>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</si>
  <si>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</si>
  <si>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</si>
  <si>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</si>
  <si>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</si>
  <si>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</si>
  <si>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</si>
  <si>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</si>
  <si>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</si>
  <si>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</si>
  <si>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</si>
  <si>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</si>
  <si>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</si>
  <si>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</si>
  <si>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</si>
  <si>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</si>
  <si>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</si>
  <si>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</si>
  <si>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</si>
  <si>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</si>
  <si>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</si>
  <si>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</si>
  <si>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</si>
  <si>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</si>
  <si>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</si>
  <si>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</si>
  <si>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</si>
  <si>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</si>
  <si>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</si>
  <si>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</si>
  <si>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</si>
  <si>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</si>
  <si>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</si>
  <si>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</si>
  <si>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</si>
  <si>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</si>
  <si>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</si>
  <si>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</si>
  <si>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</si>
  <si>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</si>
  <si>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</si>
  <si>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</si>
  <si>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</si>
  <si>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</si>
  <si>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</si>
  <si>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</si>
  <si>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</si>
  <si>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</si>
  <si>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</si>
  <si>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</si>
  <si>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</si>
  <si>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</si>
  <si>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</si>
  <si>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</si>
  <si>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</si>
  <si>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</si>
  <si>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</si>
  <si>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</si>
  <si>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</si>
  <si>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</si>
  <si>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</si>
  <si>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</si>
  <si>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</si>
  <si>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</si>
  <si>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</si>
  <si>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</si>
  <si>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</si>
  <si>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</si>
  <si>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</si>
  <si>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</si>
  <si>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</si>
  <si>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</si>
  <si>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</si>
  <si>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</si>
  <si>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</si>
  <si>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</si>
  <si>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</si>
  <si>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</si>
  <si>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</si>
  <si>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</si>
  <si>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</si>
  <si>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</si>
  <si>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</si>
  <si>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</si>
  <si>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</si>
  <si>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</si>
  <si>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</si>
  <si>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</si>
  <si>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</si>
  <si>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</si>
  <si>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</si>
  <si>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</si>
  <si>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</si>
  <si>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</si>
  <si>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</si>
  <si>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</si>
  <si>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</si>
  <si>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</si>
  <si>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</si>
  <si>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</si>
  <si>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</si>
  <si>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</si>
  <si>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</si>
  <si>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</si>
  <si>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</si>
  <si>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</si>
  <si>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</si>
  <si>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</si>
  <si>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</si>
  <si>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</si>
  <si>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</si>
  <si>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</si>
  <si>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</si>
  <si>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</si>
  <si>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</si>
  <si>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</si>
  <si>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</si>
  <si>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</si>
  <si>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</si>
  <si>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</si>
  <si>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</si>
  <si>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</si>
  <si>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</si>
  <si>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</si>
  <si>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</si>
  <si>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</si>
  <si>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</si>
  <si>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</si>
  <si>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</si>
  <si>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</si>
  <si>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</si>
  <si>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</si>
  <si>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</si>
  <si>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</si>
  <si>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</si>
  <si>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</si>
  <si>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</si>
  <si>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</si>
  <si>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</si>
  <si>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</si>
  <si>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</si>
  <si>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</si>
  <si>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</si>
  <si>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</si>
  <si>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</si>
  <si>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</si>
  <si>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</si>
  <si>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</si>
  <si>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</si>
  <si>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</si>
  <si>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</si>
  <si>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</si>
  <si>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</si>
  <si>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</si>
  <si>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</si>
  <si>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</si>
  <si>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</si>
  <si>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</si>
  <si>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</si>
  <si>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</si>
  <si>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</si>
  <si>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</si>
  <si>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</si>
  <si>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</si>
  <si>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</si>
  <si>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</si>
  <si>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</si>
  <si>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</si>
  <si>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</si>
  <si>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</si>
  <si>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</si>
  <si>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</si>
  <si>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</si>
  <si>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</si>
  <si>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</si>
  <si>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</si>
  <si>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</si>
  <si>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</si>
  <si>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</si>
  <si>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</si>
  <si>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</si>
  <si>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</si>
  <si>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</si>
  <si>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</si>
  <si>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</si>
  <si>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</si>
  <si>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</si>
  <si>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</si>
  <si>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</si>
  <si>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</si>
  <si>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</si>
  <si>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</si>
  <si>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</si>
  <si>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</si>
  <si>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</si>
  <si>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</si>
  <si>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</si>
  <si>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</si>
  <si>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</si>
  <si>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</si>
  <si>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</si>
  <si>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</si>
  <si>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</si>
  <si>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</si>
  <si>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</si>
  <si>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</si>
  <si>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</si>
  <si>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</si>
  <si>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</si>
  <si>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</si>
  <si>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</si>
  <si>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</si>
  <si>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</si>
  <si>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</si>
  <si>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</si>
  <si>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</si>
  <si>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</si>
  <si>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</si>
  <si>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</si>
  <si>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</si>
  <si>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</si>
  <si>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</si>
  <si>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</si>
  <si>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</si>
  <si>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</si>
  <si>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</si>
  <si>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</si>
  <si>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</si>
  <si>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</si>
  <si>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</si>
  <si>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</si>
  <si>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</si>
  <si>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</si>
  <si>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</si>
  <si>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</si>
  <si>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</si>
  <si>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</si>
  <si>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</si>
  <si>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</si>
  <si>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</si>
  <si>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</si>
  <si>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</si>
  <si>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</si>
  <si>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</si>
  <si>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</si>
  <si>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</si>
  <si>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</si>
  <si>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</si>
  <si>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</si>
  <si>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</si>
  <si>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</si>
  <si>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</si>
  <si>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</si>
  <si>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</si>
  <si>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</si>
  <si>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</si>
  <si>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</si>
  <si>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</si>
  <si>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</si>
  <si>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</si>
  <si>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</si>
  <si>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</si>
  <si>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</si>
  <si>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</si>
  <si>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</si>
  <si>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</si>
  <si>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</si>
  <si>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</si>
  <si>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</si>
  <si>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</si>
  <si>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</si>
  <si>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</si>
  <si>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</si>
  <si>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</si>
  <si>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</si>
  <si>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</si>
  <si>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</si>
  <si>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</si>
  <si>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</si>
  <si>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</si>
  <si>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</si>
  <si>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</si>
  <si>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</si>
  <si>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</si>
  <si>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</si>
  <si>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</si>
  <si>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</si>
  <si>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</si>
  <si>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</si>
  <si>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</si>
  <si>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</si>
  <si>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</si>
  <si>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</si>
  <si>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</si>
  <si>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</si>
  <si>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</si>
  <si>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</si>
  <si>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</si>
  <si>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</si>
  <si>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</si>
  <si>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</si>
  <si>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</si>
  <si>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</si>
  <si>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</si>
  <si>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</si>
  <si>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</si>
  <si>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</si>
  <si>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</si>
  <si>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</si>
  <si>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</si>
  <si>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</si>
  <si>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</si>
  <si>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</si>
  <si>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</si>
  <si>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</si>
  <si>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</si>
  <si>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</si>
  <si>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</si>
  <si>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</si>
  <si>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</si>
  <si>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</si>
  <si>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</si>
  <si>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</si>
  <si>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</si>
  <si>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</si>
  <si>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</si>
  <si>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</si>
  <si>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</si>
  <si>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</si>
  <si>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</si>
  <si>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</si>
  <si>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</si>
  <si>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</si>
  <si>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</si>
  <si>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</si>
  <si>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</si>
  <si>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</si>
  <si>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</si>
  <si>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</si>
  <si>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</si>
  <si>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</si>
  <si>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</si>
  <si>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</si>
  <si>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</si>
  <si>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</si>
  <si>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</si>
  <si>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</si>
  <si>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</si>
  <si>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</si>
  <si>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</si>
  <si>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</si>
  <si>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</si>
  <si>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</si>
  <si>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</si>
  <si>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</si>
  <si>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</si>
  <si>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</si>
  <si>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</si>
  <si>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</si>
  <si>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</si>
  <si>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</si>
  <si>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</si>
  <si>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</si>
  <si>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</si>
  <si>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</si>
  <si>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</si>
  <si>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</si>
  <si>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</si>
  <si>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</si>
  <si>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</si>
  <si>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</si>
  <si>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</si>
  <si>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</si>
  <si>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</si>
  <si>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</si>
  <si>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</si>
  <si>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</si>
  <si>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</si>
  <si>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</si>
  <si>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</si>
  <si>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</si>
  <si>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</si>
  <si>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</si>
  <si>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</si>
  <si>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</si>
  <si>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</si>
  <si>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</si>
  <si>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</si>
  <si>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</si>
  <si>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</si>
  <si>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</si>
  <si>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</si>
  <si>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</si>
  <si>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</si>
  <si>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</si>
  <si>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</si>
  <si>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</si>
  <si>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</si>
  <si>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</si>
  <si>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</si>
  <si>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</si>
  <si>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</si>
  <si>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</si>
  <si>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</si>
  <si>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</si>
  <si>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</si>
  <si>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</si>
  <si>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</si>
  <si>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</si>
  <si>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</si>
  <si>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</si>
  <si>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</si>
  <si>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</si>
  <si>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</si>
  <si>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</si>
  <si>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</si>
  <si>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</si>
  <si>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</si>
  <si>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</si>
  <si>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</si>
  <si>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</si>
  <si>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</si>
  <si>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</si>
  <si>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</si>
  <si>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</si>
  <si>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</si>
  <si>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</si>
  <si>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</si>
  <si>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</si>
  <si>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</si>
  <si>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</si>
  <si>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</si>
  <si>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</si>
  <si>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</si>
  <si>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</si>
  <si>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</si>
  <si>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</si>
  <si>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</si>
  <si>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</si>
  <si>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</si>
  <si>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</si>
  <si>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</si>
  <si>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</si>
  <si>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</si>
  <si>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</si>
  <si>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</si>
  <si>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</si>
  <si>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</si>
  <si>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</si>
  <si>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</si>
  <si>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</si>
  <si>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</si>
  <si>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</si>
  <si>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</si>
  <si>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</si>
  <si>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</si>
  <si>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</si>
  <si>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</si>
  <si>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</si>
  <si>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</si>
  <si>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</si>
  <si>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</si>
  <si>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</si>
  <si>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</si>
  <si>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</si>
  <si>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</si>
  <si>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</si>
  <si>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</si>
  <si>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</si>
  <si>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</si>
  <si>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</si>
  <si>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</si>
  <si>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</si>
  <si>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</si>
  <si>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</si>
  <si>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</si>
  <si>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</si>
  <si>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</si>
  <si>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</si>
  <si>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</si>
  <si>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</si>
  <si>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</si>
  <si>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</si>
  <si>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</si>
  <si>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</si>
  <si>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</si>
  <si>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</si>
  <si>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</si>
  <si>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</si>
  <si>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</si>
  <si>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</si>
  <si>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</si>
  <si>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</si>
  <si>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</si>
  <si>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</si>
  <si>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</si>
  <si>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</si>
  <si>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</si>
  <si>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</si>
  <si>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</si>
  <si>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</si>
  <si>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</si>
  <si>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</si>
  <si>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</si>
  <si>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</si>
  <si>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</si>
  <si>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</si>
  <si>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</si>
  <si>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</si>
  <si>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</si>
  <si>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</si>
  <si>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</si>
  <si>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</si>
  <si>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</si>
  <si>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</si>
  <si>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</si>
  <si>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</si>
  <si>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</si>
  <si>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</si>
  <si>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</si>
  <si>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</si>
  <si>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</si>
  <si>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</si>
  <si>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</si>
  <si>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</si>
  <si>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</si>
  <si>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</si>
  <si>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</si>
  <si>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</si>
  <si>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</si>
  <si>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</si>
  <si>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</si>
  <si>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</si>
  <si>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</si>
  <si>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</si>
  <si>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</si>
  <si>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</si>
  <si>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</si>
  <si>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</si>
  <si>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</si>
  <si>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</si>
  <si>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</si>
  <si>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</si>
  <si>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</si>
  <si>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</si>
  <si>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</si>
  <si>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</si>
  <si>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</si>
  <si>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</si>
  <si>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</si>
  <si>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</si>
  <si>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</si>
  <si>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</si>
  <si>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</si>
  <si>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</si>
  <si>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</si>
  <si>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</si>
  <si>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</si>
  <si>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</si>
  <si>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</si>
  <si>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</si>
  <si>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</si>
  <si>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</si>
  <si>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</si>
  <si>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</si>
  <si>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</si>
  <si>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</si>
  <si>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</si>
  <si>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</si>
  <si>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</si>
  <si>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</si>
  <si>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</si>
  <si>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</si>
  <si>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</si>
  <si>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</si>
  <si>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</si>
  <si>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</si>
  <si>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</si>
  <si>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</si>
  <si>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</si>
  <si>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</si>
  <si>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</si>
  <si>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</si>
  <si>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</si>
  <si>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</si>
  <si>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</si>
  <si>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</si>
  <si>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</si>
  <si>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</si>
  <si>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</si>
  <si>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</si>
  <si>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</si>
  <si>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</si>
  <si>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</si>
  <si>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</si>
  <si>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</si>
  <si>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</si>
  <si>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</si>
  <si>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</si>
  <si>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</si>
  <si>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</si>
  <si>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</si>
  <si>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</si>
  <si>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</si>
  <si>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</si>
  <si>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</si>
  <si>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</si>
  <si>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</si>
  <si>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</si>
  <si>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</si>
  <si>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</si>
  <si>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</si>
  <si>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</si>
  <si>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</si>
  <si>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</si>
  <si>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</si>
  <si>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</si>
  <si>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</si>
  <si>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</si>
  <si>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</si>
  <si>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</si>
  <si>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</si>
  <si>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</si>
  <si>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</si>
  <si>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</si>
  <si>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</si>
  <si>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</si>
  <si>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</si>
  <si>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</si>
  <si>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</si>
  <si>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</si>
  <si>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</si>
  <si>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</si>
  <si>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</si>
  <si>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</si>
  <si>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</si>
  <si>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</si>
  <si>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</si>
  <si>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</si>
  <si>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</si>
  <si>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</si>
  <si>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</si>
  <si>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</si>
  <si>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</si>
  <si>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</si>
  <si>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</si>
  <si>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</si>
  <si>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</si>
  <si>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</si>
  <si>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</si>
  <si>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</si>
  <si>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</si>
  <si>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</si>
  <si>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</si>
  <si>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</si>
  <si>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</si>
  <si>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</si>
  <si>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</si>
  <si>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</si>
  <si>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</si>
  <si>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</si>
  <si>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</si>
  <si>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</si>
  <si>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</si>
  <si>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</si>
  <si>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</si>
  <si>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</si>
  <si>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</si>
  <si>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</si>
  <si>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</si>
  <si>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</si>
  <si>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</si>
  <si>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</si>
  <si>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</si>
  <si>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</si>
  <si>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</si>
  <si>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</si>
  <si>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</si>
  <si>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</si>
  <si>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</si>
  <si>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</si>
  <si>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</si>
  <si>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</si>
  <si>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</si>
  <si>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</si>
  <si>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</si>
  <si>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</si>
  <si>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</si>
  <si>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</si>
  <si>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</si>
  <si>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</si>
  <si>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</si>
  <si>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</si>
  <si>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</si>
  <si>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</si>
  <si>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</si>
  <si>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</si>
  <si>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</si>
  <si>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</si>
  <si>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</si>
  <si>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</si>
  <si>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</si>
  <si>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</si>
  <si>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</si>
  <si>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</si>
  <si>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</si>
  <si>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</si>
  <si>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</si>
  <si>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</si>
  <si>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</si>
  <si>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</si>
  <si>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</si>
  <si>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</si>
  <si>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</si>
  <si>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</si>
  <si>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</si>
  <si>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</si>
  <si>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</si>
  <si>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</si>
  <si>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</si>
  <si>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</si>
  <si>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</si>
  <si>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</si>
  <si>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</si>
  <si>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</si>
  <si>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</si>
  <si>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</si>
  <si>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</si>
  <si>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</si>
  <si>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</si>
  <si>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</si>
  <si>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</si>
  <si>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</si>
  <si>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</si>
  <si>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</si>
  <si>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</si>
  <si>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</si>
  <si>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</si>
  <si>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</si>
  <si>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</si>
  <si>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</si>
  <si>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</si>
  <si>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</si>
  <si>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</si>
  <si>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</si>
  <si>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</si>
  <si>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</si>
  <si>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</si>
  <si>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</si>
  <si>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</si>
  <si>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</si>
  <si>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</si>
  <si>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</si>
  <si>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</si>
  <si>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</si>
  <si>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</si>
  <si>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</si>
  <si>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</si>
  <si>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</si>
  <si>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</si>
  <si>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</si>
  <si>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</si>
  <si>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</si>
  <si>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</si>
  <si>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</si>
  <si>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</si>
  <si>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</si>
  <si>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</si>
  <si>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</si>
  <si>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</si>
  <si>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</si>
  <si>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</si>
  <si>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</si>
  <si>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</si>
  <si>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</si>
  <si>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</si>
  <si>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</si>
  <si>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</si>
  <si>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</si>
  <si>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</si>
  <si>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</si>
  <si>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</si>
  <si>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</si>
  <si>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</si>
  <si>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</si>
  <si>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</si>
  <si>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</si>
  <si>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</si>
  <si>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</si>
  <si>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</si>
  <si>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</si>
  <si>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</si>
  <si>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</si>
  <si>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</si>
  <si>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</si>
  <si>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</si>
  <si>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</si>
  <si>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</si>
  <si>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</si>
  <si>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</si>
  <si>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</si>
  <si>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</si>
  <si>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</si>
  <si>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</si>
  <si>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</si>
  <si>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</si>
  <si>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</si>
  <si>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</si>
  <si>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</si>
  <si>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</si>
  <si>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</si>
  <si>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</si>
  <si>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</si>
  <si>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</si>
  <si>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</si>
  <si>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</si>
  <si>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</si>
  <si>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</si>
  <si>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</si>
  <si>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</si>
  <si>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</si>
  <si>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</si>
  <si>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</si>
  <si>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</si>
  <si>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</si>
  <si>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</si>
  <si>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</si>
  <si>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</si>
  <si>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</si>
  <si>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</si>
  <si>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</si>
  <si>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</si>
  <si>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</si>
  <si>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</si>
  <si>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</si>
  <si>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</si>
  <si>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</si>
  <si>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</si>
  <si>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</si>
  <si>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</si>
  <si>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</si>
  <si>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</si>
  <si>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</si>
  <si>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</si>
  <si>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</si>
  <si>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</si>
  <si>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</si>
  <si>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</si>
  <si>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</si>
  <si>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</si>
  <si>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</si>
  <si>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</si>
  <si>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</si>
  <si>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</si>
  <si>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</si>
  <si>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</si>
  <si>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</si>
  <si>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</si>
  <si>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</si>
  <si>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</si>
  <si>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</si>
  <si>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</si>
  <si>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</si>
  <si>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</si>
  <si>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</si>
  <si>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</si>
  <si>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</si>
  <si>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</si>
  <si>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</si>
  <si>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</si>
  <si>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</si>
  <si>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</si>
  <si>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</si>
  <si>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</si>
  <si>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</si>
  <si>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</si>
  <si>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</si>
  <si>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</si>
  <si>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</si>
  <si>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</si>
  <si>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</si>
  <si>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</si>
  <si>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</si>
  <si>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</si>
  <si>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</si>
  <si>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</si>
  <si>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</si>
  <si>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</si>
  <si>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</si>
  <si>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</si>
  <si>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</si>
  <si>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</si>
  <si>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</si>
  <si>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</si>
  <si>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</si>
  <si>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</si>
  <si>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</si>
  <si>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</si>
  <si>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</si>
  <si>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</si>
  <si>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</si>
  <si>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</si>
  <si>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</si>
  <si>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</si>
  <si>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</si>
  <si>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</si>
  <si>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</si>
  <si>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</si>
  <si>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</si>
  <si>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</si>
  <si>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</si>
  <si>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</si>
  <si>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</si>
  <si>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</si>
  <si>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</si>
  <si>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</si>
  <si>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</si>
  <si>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</si>
  <si>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</si>
  <si>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</si>
  <si>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</si>
  <si>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</si>
  <si>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</si>
  <si>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</si>
  <si>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</si>
  <si>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</si>
  <si>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</si>
  <si>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</si>
  <si>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</si>
  <si>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</si>
  <si>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</si>
  <si>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</si>
  <si>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</si>
  <si>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</si>
  <si>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</si>
  <si>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</si>
  <si>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</si>
  <si>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</si>
  <si>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</si>
  <si>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</si>
  <si>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</si>
  <si>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</si>
  <si>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</si>
  <si>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</si>
  <si>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</si>
  <si>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</si>
  <si>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</si>
  <si>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</si>
  <si>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</si>
  <si>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</si>
  <si>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</si>
  <si>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</si>
  <si>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</si>
  <si>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</si>
  <si>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</si>
  <si>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</si>
  <si>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</si>
  <si>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</si>
  <si>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</si>
  <si>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</si>
  <si>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</si>
  <si>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</si>
  <si>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</si>
  <si>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</si>
  <si>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</si>
  <si>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</si>
  <si>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</si>
  <si>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</si>
  <si>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</si>
  <si>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</si>
  <si>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</si>
  <si>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</si>
  <si>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</si>
  <si>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</si>
  <si>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</si>
  <si>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</si>
  <si>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</si>
  <si>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</si>
  <si>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</si>
  <si>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</si>
  <si>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</si>
  <si>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</si>
  <si>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</si>
  <si>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</si>
  <si>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</si>
  <si>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</si>
  <si>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</si>
  <si>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</si>
  <si>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</si>
  <si>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</si>
  <si>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</si>
  <si>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</si>
  <si>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</si>
  <si>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</si>
  <si>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</si>
  <si>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</si>
  <si>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</si>
  <si>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</si>
  <si>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</si>
  <si>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</si>
  <si>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</si>
  <si>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</si>
  <si>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</si>
  <si>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</si>
  <si>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</si>
  <si>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</si>
  <si>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</si>
  <si>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</si>
  <si>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</si>
  <si>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</si>
  <si>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</si>
  <si>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</si>
  <si>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</si>
  <si>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</si>
  <si>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</si>
  <si>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</si>
  <si>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</si>
  <si>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</si>
  <si>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</si>
  <si>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</si>
  <si>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</si>
  <si>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</si>
  <si>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</si>
  <si>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</si>
  <si>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</si>
  <si>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</si>
  <si>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</si>
  <si>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</si>
  <si>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</si>
  <si>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</si>
  <si>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</si>
  <si>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</si>
  <si>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</si>
  <si>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</si>
  <si>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</si>
  <si>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</si>
  <si>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</si>
  <si>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</si>
  <si>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</si>
  <si>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</si>
  <si>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</si>
  <si>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</si>
  <si>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</si>
  <si>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</si>
  <si>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</si>
  <si>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</si>
  <si>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</si>
  <si>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</si>
  <si>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</si>
  <si>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</si>
  <si>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</si>
  <si>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</si>
  <si>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</si>
  <si>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</si>
  <si>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</si>
  <si>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</si>
  <si>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</si>
  <si>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</si>
  <si>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</si>
  <si>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</si>
  <si>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</si>
  <si>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</si>
  <si>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</si>
  <si>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</si>
  <si>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</si>
  <si>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</si>
  <si>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</si>
  <si>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</si>
  <si>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</si>
  <si>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</si>
  <si>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</si>
  <si>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</si>
  <si>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</si>
  <si>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</si>
  <si>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</si>
  <si>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</si>
  <si>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</si>
  <si>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</si>
  <si>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</si>
  <si>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</si>
  <si>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</si>
  <si>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</si>
  <si>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</si>
  <si>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</si>
  <si>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</si>
  <si>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</si>
  <si>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</si>
  <si>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</si>
  <si>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</si>
  <si>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</si>
  <si>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</si>
  <si>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</si>
  <si>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</si>
  <si>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</si>
  <si>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</si>
  <si>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</si>
  <si>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</si>
  <si>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</si>
  <si>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</si>
  <si>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</si>
  <si>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</si>
  <si>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</si>
  <si>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</si>
  <si>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</si>
  <si>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</si>
  <si>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</si>
  <si>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</si>
  <si>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</si>
  <si>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</si>
  <si>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</si>
  <si>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</si>
  <si>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</si>
  <si>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</si>
  <si>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</si>
  <si>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</si>
  <si>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</si>
  <si>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</si>
  <si>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</si>
  <si>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</si>
  <si>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</si>
  <si>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</si>
  <si>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</si>
  <si>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</si>
  <si>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</si>
  <si>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</si>
  <si>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</si>
  <si>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</si>
  <si>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</si>
  <si>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</si>
  <si>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</si>
  <si>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</si>
  <si>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</si>
  <si>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</si>
  <si>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</si>
  <si>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</si>
  <si>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</si>
  <si>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</si>
  <si>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</si>
  <si>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</si>
  <si>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</si>
  <si>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</si>
  <si>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</si>
  <si>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</si>
  <si>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</si>
  <si>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</si>
  <si>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</si>
  <si>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</si>
  <si>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</si>
  <si>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</si>
  <si>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</si>
  <si>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</si>
  <si>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</si>
  <si>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</si>
  <si>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</si>
  <si>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</si>
  <si>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</si>
  <si>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</si>
  <si>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</si>
  <si>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</si>
  <si>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</si>
  <si>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</si>
  <si>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</si>
  <si>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</si>
  <si>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</si>
  <si>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</si>
  <si>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</si>
  <si>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</si>
  <si>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</si>
  <si>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</si>
  <si>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</si>
  <si>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</si>
  <si>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</si>
  <si>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</si>
  <si>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</si>
  <si>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</si>
  <si>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</si>
  <si>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</si>
  <si>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</si>
  <si>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</si>
  <si>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</si>
  <si>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</si>
  <si>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</si>
  <si>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</si>
  <si>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</si>
  <si>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</si>
  <si>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</si>
  <si>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</si>
  <si>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</si>
  <si>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</si>
  <si>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</si>
  <si>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</si>
  <si>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</si>
  <si>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</si>
  <si>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</si>
  <si>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</si>
  <si>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</si>
  <si>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</si>
  <si>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</si>
  <si>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</si>
  <si>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</si>
  <si>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</si>
  <si>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</si>
  <si>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</si>
  <si>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</si>
  <si>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</si>
  <si>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</si>
  <si>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</si>
  <si>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</si>
  <si>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</si>
  <si>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</si>
  <si>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</si>
  <si>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</si>
  <si>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</si>
  <si>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</si>
  <si>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</si>
  <si>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</si>
  <si>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</si>
  <si>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</si>
  <si>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</si>
  <si>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</si>
  <si>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</si>
  <si>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</si>
  <si>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</si>
  <si>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</si>
  <si>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</si>
  <si>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</si>
  <si>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</si>
  <si>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</si>
  <si>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</si>
  <si>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</si>
  <si>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</si>
  <si>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</si>
  <si>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</si>
  <si>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</si>
  <si>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</si>
  <si>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</si>
  <si>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</si>
  <si>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</si>
  <si>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</si>
  <si>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</si>
  <si>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</si>
  <si>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</si>
  <si>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</si>
  <si>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</si>
  <si>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</si>
  <si>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</si>
  <si>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</si>
  <si>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</si>
  <si>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</si>
  <si>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</si>
  <si>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</si>
  <si>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</si>
  <si>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</si>
  <si>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</si>
  <si>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</si>
  <si>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</si>
  <si>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</si>
  <si>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</si>
  <si>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</si>
  <si>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</si>
  <si>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</si>
  <si>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</si>
  <si>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</si>
  <si>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</si>
  <si>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</si>
  <si>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</si>
  <si>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</si>
  <si>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</si>
  <si>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</si>
  <si>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</si>
  <si>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</si>
  <si>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</si>
  <si>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</si>
  <si>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</si>
  <si>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</si>
  <si>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</si>
  <si>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</si>
  <si>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</si>
  <si>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</si>
  <si>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</si>
  <si>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</si>
  <si>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</si>
  <si>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</si>
  <si>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</si>
  <si>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</si>
  <si>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</si>
  <si>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</si>
  <si>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</si>
  <si>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</si>
  <si>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</si>
  <si>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</si>
  <si>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</si>
  <si>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</si>
  <si>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</si>
  <si>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</si>
  <si>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</si>
  <si>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</si>
  <si>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</si>
  <si>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</si>
  <si>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</si>
  <si>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</si>
  <si>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</si>
  <si>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</si>
  <si>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</si>
  <si>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</si>
  <si>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</si>
  <si>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</si>
  <si>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</si>
  <si>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</si>
  <si>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</si>
  <si>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</si>
  <si>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</si>
  <si>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</si>
  <si>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</si>
  <si>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</si>
  <si>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</si>
  <si>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</si>
  <si>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</si>
  <si>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</si>
  <si>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</si>
  <si>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</si>
  <si>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</si>
  <si>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</si>
  <si>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</si>
  <si>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</si>
  <si>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</si>
  <si>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</si>
  <si>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</si>
  <si>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</si>
  <si>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</si>
  <si>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</si>
  <si>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</si>
  <si>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</si>
  <si>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</si>
  <si>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</si>
  <si>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</si>
  <si>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</si>
  <si>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</si>
  <si>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</si>
  <si>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</si>
  <si>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</si>
  <si>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</si>
  <si>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</si>
  <si>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</si>
  <si>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</si>
  <si>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</si>
  <si>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</si>
  <si>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</si>
  <si>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</si>
  <si>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</si>
  <si>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</si>
  <si>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</si>
  <si>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</si>
  <si>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</si>
  <si>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</si>
  <si>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</si>
  <si>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</si>
  <si>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</si>
  <si>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</si>
  <si>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</si>
  <si>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</si>
  <si>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</si>
  <si>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</si>
  <si>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</si>
  <si>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</si>
  <si>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</si>
  <si>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</si>
  <si>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</si>
  <si>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</si>
  <si>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</si>
  <si>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</si>
  <si>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</si>
  <si>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</si>
  <si>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</si>
  <si>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</si>
  <si>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</si>
  <si>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</si>
  <si>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</si>
  <si>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</si>
  <si>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</si>
  <si>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</si>
  <si>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</si>
  <si>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</si>
  <si>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</si>
  <si>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</si>
  <si>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</si>
  <si>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</si>
  <si>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</si>
  <si>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</si>
  <si>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</si>
  <si>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</si>
  <si>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</si>
  <si>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</si>
  <si>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</si>
  <si>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</si>
  <si>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</si>
  <si>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</si>
  <si>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</si>
  <si>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</si>
  <si>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</si>
  <si>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</si>
  <si>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</si>
  <si>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</si>
  <si>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</si>
  <si>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</si>
  <si>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</si>
  <si>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</si>
  <si>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</si>
  <si>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</si>
  <si>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</si>
  <si>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</si>
  <si>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</si>
  <si>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</si>
  <si>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</si>
  <si>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</si>
  <si>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</si>
  <si>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</si>
  <si>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</si>
  <si>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</si>
  <si>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</si>
  <si>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</si>
  <si>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</si>
  <si>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</si>
  <si>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</si>
  <si>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</si>
  <si>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</si>
  <si>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</si>
  <si>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</si>
  <si>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</si>
  <si>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</si>
  <si>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</si>
  <si>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</si>
  <si>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</si>
  <si>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</si>
  <si>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</si>
  <si>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</si>
  <si>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</si>
  <si>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</si>
  <si>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</si>
  <si>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</si>
  <si>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</si>
  <si>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</si>
  <si>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</si>
  <si>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</si>
  <si>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</si>
  <si>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</si>
  <si>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</si>
  <si>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</si>
  <si>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</si>
  <si>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</si>
  <si>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</si>
  <si>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</si>
  <si>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</si>
  <si>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</si>
  <si>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</si>
  <si>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</si>
  <si>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</si>
  <si>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</si>
  <si>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</si>
  <si>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</si>
  <si>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</si>
  <si>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</si>
  <si>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</si>
  <si>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</si>
  <si>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</si>
  <si>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</si>
  <si>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</si>
  <si>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</si>
  <si>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</si>
  <si>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</si>
  <si>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</si>
  <si>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</si>
  <si>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</si>
  <si>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</si>
  <si>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</si>
  <si>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</si>
  <si>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</si>
  <si>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</si>
  <si>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</si>
  <si>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</si>
  <si>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</si>
  <si>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</si>
  <si>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</si>
  <si>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</si>
  <si>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</si>
  <si>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</si>
  <si>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</si>
  <si>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</si>
  <si>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</si>
  <si>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</si>
  <si>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</si>
  <si>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</si>
  <si>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</si>
  <si>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</si>
  <si>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</si>
  <si>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</si>
  <si>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</si>
  <si>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</si>
  <si>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</si>
  <si>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</si>
  <si>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</si>
  <si>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</si>
  <si>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</si>
  <si>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</si>
  <si>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</si>
  <si>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</si>
  <si>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</si>
  <si>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</si>
  <si>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</si>
  <si>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</si>
  <si>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</si>
  <si>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</si>
  <si>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</si>
  <si>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</si>
  <si>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</si>
  <si>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</si>
  <si>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</si>
  <si>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</si>
  <si>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</si>
  <si>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</si>
  <si>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</si>
  <si>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</si>
  <si>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</si>
  <si>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</si>
  <si>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</si>
  <si>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</si>
  <si>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</si>
  <si>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</si>
  <si>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</si>
  <si>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</si>
  <si>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</si>
  <si>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</si>
  <si>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</si>
  <si>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</si>
  <si>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</si>
  <si>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</si>
  <si>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</si>
  <si>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</si>
  <si>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</si>
  <si>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</si>
  <si>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</si>
  <si>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</si>
  <si>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</si>
  <si>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</si>
  <si>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</si>
  <si>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</si>
  <si>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</si>
  <si>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</si>
  <si>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</si>
  <si>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</si>
  <si>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</si>
  <si>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</si>
  <si>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</si>
  <si>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</si>
  <si>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</si>
  <si>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</si>
  <si>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</si>
  <si>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</si>
  <si>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</si>
  <si>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</si>
  <si>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</si>
  <si>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</si>
  <si>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</si>
  <si>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</si>
  <si>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</si>
  <si>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</si>
  <si>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</si>
  <si>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</si>
  <si>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</si>
  <si>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</si>
  <si>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</si>
  <si>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</si>
  <si>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</si>
  <si>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</si>
  <si>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</si>
  <si>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</si>
  <si>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</si>
  <si>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</si>
  <si>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</si>
  <si>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</si>
  <si>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</si>
  <si>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</si>
  <si>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</si>
  <si>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</si>
  <si>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</si>
  <si>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</si>
  <si>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</si>
  <si>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</si>
  <si>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</si>
  <si>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</si>
  <si>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</si>
  <si>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</si>
  <si>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</si>
  <si>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</si>
  <si>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</si>
  <si>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</si>
  <si>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</si>
  <si>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</si>
  <si>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</si>
  <si>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</si>
  <si>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</si>
  <si>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</si>
  <si>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</si>
  <si>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</si>
  <si>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</si>
  <si>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</si>
  <si>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</si>
  <si>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</si>
  <si>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</si>
  <si>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</si>
  <si>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</si>
  <si>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</si>
  <si>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</si>
  <si>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</si>
  <si>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</si>
  <si>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</si>
  <si>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</si>
  <si>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</si>
  <si>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</si>
  <si>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</si>
  <si>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</si>
  <si>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</si>
  <si>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</si>
  <si>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</si>
  <si>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</si>
  <si>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</si>
  <si>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</si>
  <si>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</si>
  <si>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</si>
  <si>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</si>
  <si>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</si>
  <si>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</si>
  <si>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</si>
  <si>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</si>
  <si>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</si>
  <si>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</si>
  <si>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</si>
  <si>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</si>
  <si>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</si>
  <si>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</si>
  <si>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</si>
  <si>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</si>
  <si>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</si>
  <si>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</si>
  <si>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</si>
  <si>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</si>
  <si>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</si>
  <si>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</si>
  <si>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</si>
  <si>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</si>
  <si>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</si>
  <si>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</si>
  <si>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</si>
  <si>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</si>
  <si>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</si>
  <si>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</si>
  <si>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</si>
  <si>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</si>
  <si>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</si>
  <si>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</si>
  <si>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</si>
  <si>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</si>
  <si>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</si>
  <si>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</si>
  <si>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</si>
  <si>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</si>
  <si>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</si>
  <si>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</si>
  <si>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</si>
  <si>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</si>
  <si>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</si>
  <si>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</si>
  <si>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</si>
  <si>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</si>
  <si>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</si>
  <si>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</si>
  <si>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</si>
  <si>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</si>
  <si>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</si>
  <si>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</si>
  <si>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</si>
  <si>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</si>
  <si>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</si>
  <si>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</si>
  <si>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</si>
  <si>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</si>
  <si>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</si>
  <si>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</si>
  <si>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</si>
  <si>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</si>
  <si>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</si>
  <si>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</si>
  <si>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</si>
  <si>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</si>
  <si>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</si>
  <si>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</si>
  <si>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</si>
  <si>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</si>
  <si>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</si>
  <si>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</si>
  <si>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</si>
  <si>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</si>
  <si>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</si>
  <si>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</si>
  <si>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</si>
  <si>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</si>
  <si>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</si>
  <si>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</si>
  <si>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</si>
  <si>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</si>
  <si>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</si>
  <si>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</si>
  <si>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</si>
  <si>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</si>
  <si>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</si>
  <si>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</si>
  <si>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</si>
  <si>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</si>
  <si>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</si>
  <si>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</si>
  <si>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</si>
  <si>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</si>
  <si>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</si>
  <si>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</si>
  <si>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</si>
  <si>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</si>
  <si>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</si>
  <si>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</si>
  <si>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</si>
  <si>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</si>
  <si>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</si>
  <si>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</si>
  <si>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</si>
  <si>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</si>
  <si>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</si>
  <si>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</si>
  <si>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</si>
  <si>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</si>
  <si>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</si>
  <si>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</si>
  <si>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</si>
  <si>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</si>
  <si>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</si>
  <si>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</si>
  <si>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</si>
  <si>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</si>
  <si>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</si>
  <si>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</si>
  <si>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</si>
  <si>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</si>
  <si>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</si>
  <si>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</si>
  <si>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</si>
  <si>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</si>
  <si>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</si>
  <si>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</si>
  <si>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</si>
  <si>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</si>
  <si>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</si>
  <si>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</si>
  <si>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</si>
  <si>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</si>
  <si>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</si>
  <si>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</si>
  <si>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</si>
  <si>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</si>
  <si>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</si>
  <si>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</si>
  <si>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</si>
  <si>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</si>
  <si>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</si>
  <si>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</si>
  <si>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</si>
  <si>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</si>
  <si>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</si>
  <si>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</si>
  <si>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</si>
  <si>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</si>
  <si>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</si>
  <si>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</si>
  <si>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</si>
  <si>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</si>
  <si>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</si>
  <si>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</si>
  <si>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</si>
  <si>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</si>
  <si>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</si>
  <si>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</si>
  <si>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</si>
  <si>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</si>
  <si>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</si>
  <si>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</si>
  <si>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</si>
  <si>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</si>
  <si>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</si>
  <si>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</si>
  <si>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</si>
  <si>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</si>
  <si>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</si>
  <si>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</si>
  <si>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</si>
  <si>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</si>
  <si>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</si>
  <si>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</si>
  <si>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</si>
  <si>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</si>
  <si>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</si>
  <si>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</si>
  <si>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</si>
  <si>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</si>
  <si>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</si>
  <si>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</si>
  <si>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</si>
  <si>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</si>
  <si>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</si>
  <si>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</si>
  <si>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</si>
  <si>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</si>
  <si>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</si>
  <si>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</si>
  <si>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</si>
  <si>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</si>
  <si>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</si>
  <si>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</si>
  <si>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</si>
  <si>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</si>
  <si>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</si>
  <si>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</si>
  <si>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</si>
  <si>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</si>
  <si>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</si>
  <si>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</si>
  <si>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</si>
  <si>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</si>
  <si>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</si>
  <si>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</si>
  <si>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</si>
  <si>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</si>
  <si>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</si>
  <si>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</si>
  <si>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</si>
  <si>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</si>
  <si>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</si>
  <si>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</si>
  <si>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</si>
  <si>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</si>
  <si>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</si>
  <si>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</si>
  <si>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</si>
  <si>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</si>
  <si>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</si>
  <si>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</si>
  <si>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</si>
  <si>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</si>
  <si>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</si>
  <si>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</si>
  <si>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</si>
  <si>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</si>
  <si>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</si>
  <si>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</si>
  <si>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</si>
  <si>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</si>
  <si>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</si>
  <si>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</si>
  <si>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</si>
  <si>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</si>
  <si>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</si>
  <si>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</si>
  <si>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</si>
  <si>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</si>
  <si>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</si>
  <si>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</si>
  <si>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</si>
  <si>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</si>
  <si>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</si>
  <si>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</si>
  <si>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</si>
  <si>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</si>
  <si>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</si>
  <si>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</si>
  <si>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</si>
  <si>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</si>
  <si>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</si>
  <si>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</si>
  <si>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</si>
  <si>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</si>
  <si>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</si>
  <si>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</si>
  <si>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</si>
  <si>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</si>
  <si>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</si>
  <si>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</si>
  <si>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</si>
  <si>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</si>
  <si>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</si>
  <si>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</si>
  <si>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</si>
  <si>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</si>
  <si>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</si>
  <si>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</si>
  <si>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</si>
  <si>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</si>
  <si>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</si>
  <si>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</si>
  <si>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</si>
  <si>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</si>
  <si>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</si>
  <si>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</si>
  <si>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</si>
  <si>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</si>
  <si>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</si>
  <si>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</si>
  <si>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</si>
  <si>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</si>
  <si>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</si>
  <si>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</si>
  <si>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</si>
  <si>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</si>
  <si>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</si>
  <si>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</si>
  <si>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</si>
  <si>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</si>
  <si>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</si>
  <si>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</si>
  <si>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</si>
  <si>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</si>
  <si>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</si>
  <si>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</si>
  <si>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</si>
  <si>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</si>
  <si>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</si>
  <si>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</si>
  <si>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</si>
  <si>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</si>
  <si>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</si>
  <si>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</si>
  <si>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</si>
  <si>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</si>
  <si>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</si>
  <si>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</si>
  <si>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</si>
  <si>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</si>
  <si>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</si>
  <si>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</si>
  <si>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</si>
  <si>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</si>
  <si>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</si>
  <si>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</si>
  <si>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</si>
  <si>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</si>
  <si>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</si>
  <si>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</si>
  <si>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</si>
  <si>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</si>
  <si>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</si>
  <si>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</si>
  <si>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</si>
  <si>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</si>
  <si>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</si>
  <si>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</si>
  <si>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</si>
  <si>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</si>
  <si>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</si>
  <si>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</si>
  <si>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</si>
  <si>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</si>
  <si>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</si>
  <si>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</si>
  <si>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</si>
  <si>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</si>
  <si>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</si>
  <si>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</si>
  <si>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</si>
  <si>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</si>
  <si>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</si>
  <si>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</si>
  <si>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</si>
  <si>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</si>
  <si>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</si>
  <si>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</si>
  <si>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</si>
  <si>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</si>
  <si>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</si>
  <si>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</si>
  <si>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</si>
  <si>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</si>
  <si>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</si>
  <si>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</si>
  <si>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</si>
  <si>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</si>
  <si>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</si>
  <si>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</si>
  <si>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</si>
  <si>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</si>
  <si>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</si>
  <si>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</si>
  <si>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</si>
  <si>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</si>
  <si>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</si>
  <si>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</si>
  <si>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</si>
  <si>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</si>
  <si>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</si>
  <si>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</si>
  <si>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</si>
  <si>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</si>
  <si>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</si>
  <si>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</si>
  <si>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</si>
  <si>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</si>
  <si>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</si>
  <si>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</si>
  <si>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</si>
  <si>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</si>
  <si>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</si>
  <si>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</si>
  <si>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</si>
  <si>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</si>
  <si>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</si>
  <si>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</si>
  <si>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</si>
  <si>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</si>
  <si>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</si>
  <si>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</si>
  <si>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</si>
  <si>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</si>
  <si>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</si>
  <si>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</si>
  <si>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</si>
  <si>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</si>
  <si>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</si>
  <si>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</si>
  <si>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</si>
  <si>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</si>
  <si>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</si>
  <si>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</si>
  <si>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</si>
  <si>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</si>
  <si>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</si>
  <si>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</si>
  <si>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</si>
  <si>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</si>
  <si>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</si>
  <si>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</si>
  <si>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</si>
  <si>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</si>
  <si>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</si>
  <si>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</si>
  <si>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</si>
  <si>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</si>
  <si>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</si>
  <si>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</si>
  <si>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</si>
  <si>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</si>
  <si>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</si>
  <si>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</si>
  <si>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</si>
  <si>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</si>
  <si>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</si>
  <si>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</si>
  <si>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</si>
  <si>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</si>
  <si>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</si>
  <si>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</si>
  <si>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</si>
  <si>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</si>
  <si>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</si>
  <si>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</si>
  <si>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</si>
  <si>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</si>
  <si>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</si>
  <si>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</si>
  <si>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</si>
  <si>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</si>
  <si>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</si>
  <si>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</si>
  <si>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</si>
  <si>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</si>
  <si>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</si>
  <si>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</si>
  <si>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</si>
  <si>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</si>
  <si>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</si>
  <si>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</si>
  <si>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</si>
  <si>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</si>
  <si>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</si>
  <si>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</si>
  <si>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</si>
  <si>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</si>
  <si>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</si>
  <si>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</si>
  <si>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</si>
  <si>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</si>
  <si>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</si>
  <si>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</si>
  <si>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</si>
  <si>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</si>
  <si>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</si>
  <si>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</si>
  <si>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</si>
  <si>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</si>
  <si>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</si>
  <si>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</si>
  <si>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</si>
  <si>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</si>
  <si>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</si>
  <si>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</si>
  <si>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</si>
  <si>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</si>
  <si>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</si>
  <si>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</si>
  <si>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</si>
  <si>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</si>
  <si>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</si>
  <si>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</si>
  <si>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</si>
  <si>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</si>
  <si>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</si>
  <si>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</si>
  <si>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</si>
  <si>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</si>
  <si>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</si>
  <si>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</si>
  <si>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</si>
  <si>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</si>
  <si>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</si>
  <si>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</si>
  <si>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</si>
  <si>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</si>
  <si>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</si>
  <si>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</si>
  <si>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</si>
  <si>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</si>
  <si>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</si>
  <si>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</si>
  <si>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</si>
  <si>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</si>
  <si>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</si>
  <si>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</si>
  <si>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</si>
  <si>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</si>
  <si>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</si>
  <si>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</si>
  <si>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</si>
  <si>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</si>
  <si>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</si>
  <si>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</si>
  <si>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</si>
  <si>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</si>
  <si>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</si>
  <si>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</si>
  <si>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</si>
  <si>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</si>
  <si>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</si>
  <si>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</si>
  <si>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</si>
  <si>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</si>
  <si>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</si>
  <si>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</si>
  <si>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</si>
  <si>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</si>
  <si>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</si>
  <si>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</si>
  <si>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</si>
  <si>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</si>
  <si>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</si>
  <si>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</si>
  <si>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</si>
  <si>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</si>
  <si>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</si>
  <si>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</si>
  <si>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</si>
  <si>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</si>
  <si>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</si>
  <si>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</si>
  <si>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</si>
  <si>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</si>
  <si>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</si>
  <si>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</si>
  <si>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</si>
  <si>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</si>
  <si>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</si>
  <si>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</si>
  <si>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</si>
  <si>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</si>
  <si>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</si>
  <si>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</si>
  <si>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</si>
  <si>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</si>
  <si>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</si>
  <si>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</si>
  <si>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</si>
  <si>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</si>
  <si>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</si>
  <si>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</si>
  <si>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</si>
  <si>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</si>
  <si>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</si>
  <si>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</si>
  <si>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</si>
  <si>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</si>
  <si>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</si>
  <si>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</si>
  <si>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</si>
  <si>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</si>
  <si>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</si>
  <si>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</si>
  <si>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</si>
  <si>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</si>
  <si>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</si>
  <si>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</si>
  <si>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</si>
  <si>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</si>
  <si>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</si>
  <si>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</si>
  <si>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</si>
  <si>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</si>
  <si>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</si>
  <si>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</si>
  <si>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</si>
  <si>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</si>
  <si>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</si>
  <si>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</si>
  <si>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</si>
  <si>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</si>
  <si>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</si>
  <si>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</si>
  <si>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</si>
  <si>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</si>
  <si>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</si>
  <si>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</si>
  <si>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</si>
  <si>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</si>
  <si>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</si>
  <si>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</si>
  <si>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</si>
  <si>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</si>
  <si>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</si>
  <si>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</si>
  <si>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</si>
  <si>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</si>
  <si>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</si>
  <si>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</si>
  <si>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</si>
  <si>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</si>
  <si>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</si>
  <si>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</si>
  <si>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</si>
  <si>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</si>
  <si>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</si>
  <si>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</si>
  <si>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</si>
  <si>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</si>
  <si>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</si>
  <si>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</si>
  <si>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</si>
  <si>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</si>
  <si>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</si>
  <si>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</si>
  <si>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</si>
  <si>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</si>
  <si>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</si>
  <si>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</si>
  <si>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</si>
  <si>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</si>
  <si>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</si>
  <si>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</si>
  <si>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</si>
  <si>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</si>
  <si>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</si>
  <si>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</si>
  <si>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</si>
  <si>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</si>
  <si>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</si>
  <si>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</si>
  <si>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</si>
  <si>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</si>
  <si>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</si>
  <si>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</si>
  <si>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</si>
  <si>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</si>
  <si>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</si>
  <si>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</si>
  <si>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</si>
  <si>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</si>
  <si>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</si>
  <si>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</si>
  <si>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</si>
  <si>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</si>
  <si>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</si>
  <si>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</si>
  <si>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</si>
  <si>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</si>
  <si>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</si>
  <si>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</si>
  <si>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</si>
  <si>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</si>
  <si>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</si>
  <si>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</si>
  <si>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</si>
  <si>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</si>
  <si>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</si>
  <si>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</si>
  <si>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</si>
  <si>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</si>
  <si>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</si>
  <si>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</si>
  <si>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</si>
  <si>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</si>
  <si>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</si>
  <si>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</si>
  <si>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</si>
  <si>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</si>
  <si>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</si>
  <si>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</si>
  <si>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</si>
  <si>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</si>
  <si>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</si>
  <si>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</si>
  <si>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</si>
  <si>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</si>
  <si>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</si>
  <si>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</si>
  <si>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</si>
  <si>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</si>
  <si>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</si>
  <si>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</si>
  <si>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</si>
  <si>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</si>
  <si>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</si>
  <si>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</si>
  <si>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</si>
  <si>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</si>
  <si>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</si>
  <si>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</si>
  <si>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</si>
  <si>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</si>
  <si>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</si>
  <si>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</si>
  <si>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</si>
  <si>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</si>
  <si>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</si>
  <si>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</si>
  <si>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</si>
  <si>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</si>
  <si>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</si>
  <si>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</si>
  <si>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</si>
  <si>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</si>
  <si>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</si>
  <si>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</si>
  <si>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</si>
  <si>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</si>
  <si>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</si>
  <si>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</si>
  <si>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</si>
  <si>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</si>
  <si>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</si>
  <si>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</si>
  <si>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</si>
  <si>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</si>
  <si>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</si>
  <si>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</si>
  <si>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</si>
  <si>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</si>
  <si>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</si>
  <si>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</si>
  <si>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</si>
  <si>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</si>
  <si>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</si>
  <si>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</si>
  <si>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</si>
  <si>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</si>
  <si>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</si>
  <si>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</si>
  <si>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</si>
  <si>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</si>
  <si>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</si>
  <si>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</si>
  <si>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</si>
  <si>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</si>
  <si>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</si>
  <si>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</si>
  <si>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</si>
  <si>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</si>
  <si>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</si>
  <si>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</si>
  <si>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</si>
  <si>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</si>
  <si>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</si>
  <si>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</si>
  <si>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</si>
  <si>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</si>
  <si>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</si>
  <si>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</si>
  <si>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</si>
  <si>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</si>
  <si>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</si>
  <si>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</si>
  <si>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</si>
  <si>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</si>
  <si>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</si>
  <si>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</si>
  <si>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</si>
  <si>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</si>
  <si>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</si>
  <si>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</si>
  <si>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</si>
  <si>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</si>
  <si>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</si>
  <si>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</si>
  <si>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</si>
  <si>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</si>
  <si>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</si>
  <si>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</si>
  <si>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</si>
  <si>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</si>
  <si>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</si>
  <si>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</si>
  <si>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</si>
  <si>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</si>
  <si>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</si>
  <si>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</si>
  <si>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</si>
  <si>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</si>
  <si>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</si>
  <si>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</si>
  <si>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</si>
  <si>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</si>
  <si>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</si>
  <si>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</si>
  <si>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</si>
  <si>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</si>
  <si>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</si>
  <si>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</si>
  <si>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</si>
  <si>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</si>
  <si>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</si>
  <si>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</si>
  <si>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</si>
  <si>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</si>
  <si>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</si>
  <si>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</si>
  <si>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</si>
  <si>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</si>
  <si>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</si>
  <si>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</si>
  <si>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</si>
  <si>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</si>
  <si>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</si>
  <si>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</si>
  <si>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</si>
  <si>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</si>
  <si>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</si>
  <si>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</si>
  <si>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</si>
  <si>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</si>
  <si>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</si>
  <si>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</si>
  <si>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</si>
  <si>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</si>
  <si>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</si>
  <si>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</si>
  <si>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</si>
  <si>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</si>
  <si>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</si>
  <si>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</si>
  <si>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</si>
  <si>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</si>
  <si>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</si>
  <si>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</si>
  <si>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</si>
  <si>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</si>
  <si>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</si>
  <si>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</si>
  <si>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</si>
  <si>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</si>
  <si>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</si>
  <si>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</si>
  <si>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</si>
  <si>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</si>
  <si>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</si>
  <si>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</si>
  <si>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</si>
  <si>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</si>
  <si>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</si>
  <si>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</si>
  <si>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</si>
  <si>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</si>
  <si>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</si>
  <si>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</si>
  <si>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</si>
  <si>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</si>
  <si>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</si>
  <si>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</si>
  <si>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</si>
  <si>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</si>
  <si>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</si>
  <si>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</si>
  <si>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</si>
  <si>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</si>
  <si>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</si>
  <si>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</si>
  <si>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</si>
  <si>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</si>
  <si>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</si>
  <si>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</si>
  <si>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</si>
  <si>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</si>
  <si>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</si>
  <si>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</si>
  <si>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</si>
  <si>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</si>
  <si>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</si>
  <si>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</si>
  <si>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</si>
  <si>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</si>
  <si>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</si>
  <si>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</si>
  <si>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</si>
  <si>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</si>
  <si>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</si>
  <si>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</si>
  <si>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</si>
  <si>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</si>
  <si>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</si>
  <si>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</si>
  <si>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</si>
  <si>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</si>
  <si>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</si>
  <si>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</si>
  <si>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</si>
  <si>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</si>
  <si>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</si>
  <si>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</si>
  <si>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</si>
  <si>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</si>
  <si>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</si>
  <si>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</si>
  <si>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</si>
  <si>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</si>
  <si>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</si>
  <si>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</si>
  <si>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</si>
  <si>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</si>
  <si>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</si>
  <si>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</si>
  <si>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</si>
  <si>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</si>
  <si>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</si>
  <si>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</si>
  <si>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</si>
  <si>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</si>
  <si>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</si>
  <si>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</si>
  <si>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</si>
  <si>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</si>
  <si>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</si>
  <si>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</si>
  <si>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</si>
  <si>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</si>
  <si>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</si>
  <si>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</si>
  <si>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</si>
  <si>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</si>
  <si>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</si>
  <si>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</si>
  <si>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</si>
  <si>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</si>
  <si>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</si>
  <si>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</si>
  <si>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</si>
  <si>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</si>
  <si>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</si>
  <si>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</si>
  <si>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</si>
  <si>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</si>
  <si>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</si>
  <si>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</si>
  <si>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</si>
  <si>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</si>
  <si>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</si>
  <si>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</si>
  <si>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</si>
  <si>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</si>
  <si>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</si>
  <si>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</si>
  <si>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</si>
  <si>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</si>
  <si>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</si>
  <si>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</si>
  <si>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</si>
  <si>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</si>
  <si>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</si>
  <si>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</si>
  <si>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</si>
  <si>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</si>
  <si>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</si>
  <si>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</si>
  <si>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</si>
  <si>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</si>
  <si>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</si>
  <si>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</si>
  <si>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</si>
  <si>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</si>
  <si>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</si>
  <si>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</si>
  <si>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</si>
  <si>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</si>
  <si>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</si>
  <si>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</si>
  <si>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</si>
  <si>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</si>
  <si>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</si>
  <si>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</si>
  <si>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</si>
  <si>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</si>
  <si>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</si>
  <si>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</si>
  <si>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</si>
  <si>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</si>
  <si>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</si>
  <si>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</si>
  <si>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</si>
  <si>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</si>
  <si>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</si>
  <si>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</si>
  <si>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</si>
  <si>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</si>
  <si>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</si>
  <si>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</si>
  <si>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</si>
  <si>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</si>
  <si>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</si>
  <si>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</si>
  <si>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</si>
  <si>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</si>
  <si>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</si>
  <si>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</si>
  <si>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</si>
  <si>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</si>
  <si>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</si>
  <si>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</si>
  <si>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</si>
  <si>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</si>
  <si>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</si>
  <si>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</si>
  <si>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</si>
  <si>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</si>
  <si>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</si>
  <si>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</si>
  <si>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</si>
  <si>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</si>
  <si>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</si>
  <si>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</si>
  <si>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</si>
  <si>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</si>
  <si>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</si>
  <si>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</si>
  <si>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</si>
  <si>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</si>
  <si>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</si>
  <si>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</si>
  <si>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</si>
  <si>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</si>
  <si>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</si>
  <si>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</si>
  <si>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</si>
  <si>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</si>
  <si>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</si>
  <si>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</si>
  <si>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</si>
  <si>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</si>
  <si>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</si>
  <si>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</si>
  <si>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</si>
  <si>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</si>
  <si>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</si>
  <si>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</si>
  <si>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</si>
  <si>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</si>
  <si>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</si>
  <si>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</si>
  <si>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</si>
  <si>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</si>
  <si>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</si>
  <si>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</si>
  <si>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</si>
  <si>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</si>
  <si>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</si>
  <si>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</si>
  <si>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</si>
  <si>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</si>
  <si>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</si>
  <si>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</si>
  <si>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</si>
  <si>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</si>
  <si>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</si>
  <si>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</si>
  <si>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</si>
  <si>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</si>
  <si>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</si>
  <si>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</si>
  <si>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</si>
  <si>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</si>
  <si>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</si>
  <si>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</si>
  <si>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</si>
  <si>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</si>
  <si>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</si>
  <si>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</si>
  <si>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</si>
  <si>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</si>
  <si>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</si>
  <si>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</si>
  <si>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</si>
  <si>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</si>
  <si>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</si>
  <si>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</si>
  <si>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</si>
  <si>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</si>
  <si>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</si>
  <si>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</si>
  <si>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</si>
  <si>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</si>
  <si>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</si>
  <si>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</si>
  <si>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</si>
  <si>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</si>
  <si>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</si>
  <si>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</si>
  <si>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</si>
  <si>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</si>
  <si>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</si>
  <si>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</si>
  <si>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</si>
  <si>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</si>
  <si>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</si>
  <si>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</si>
  <si>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</si>
  <si>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</si>
  <si>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</si>
  <si>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</si>
  <si>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</si>
  <si>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</si>
  <si>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</si>
  <si>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</si>
  <si>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</si>
  <si>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</si>
  <si>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</si>
  <si>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</si>
  <si>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</si>
  <si>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</si>
  <si>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</si>
  <si>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</si>
  <si>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</si>
  <si>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</si>
  <si>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</si>
  <si>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</si>
  <si>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</si>
  <si>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</si>
  <si>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</si>
  <si>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</si>
  <si>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</si>
  <si>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</si>
  <si>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</si>
  <si>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</si>
  <si>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</si>
  <si>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</si>
  <si>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</si>
  <si>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</si>
  <si>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</si>
  <si>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</si>
  <si>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</si>
  <si>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</si>
  <si>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</si>
  <si>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</si>
  <si>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</si>
  <si>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</si>
  <si>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</si>
  <si>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</si>
  <si>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</si>
  <si>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</si>
  <si>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</si>
  <si>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</si>
  <si>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</si>
  <si>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</si>
  <si>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</si>
  <si>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</si>
  <si>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</si>
  <si>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</si>
  <si>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</si>
  <si>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</si>
  <si>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</si>
  <si>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</si>
  <si>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</si>
  <si>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</si>
  <si>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</si>
  <si>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</si>
  <si>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</si>
  <si>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</si>
  <si>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</si>
  <si>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</si>
  <si>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</si>
  <si>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</si>
  <si>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</si>
  <si>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</si>
  <si>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</si>
  <si>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</si>
  <si>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</si>
  <si>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</si>
  <si>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</si>
  <si>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</si>
  <si>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</si>
  <si>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</si>
  <si>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</si>
  <si>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</si>
  <si>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</si>
  <si>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</si>
  <si>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</si>
  <si>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</si>
  <si>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</si>
  <si>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</si>
  <si>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</si>
  <si>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</si>
  <si>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</si>
  <si>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</si>
  <si>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</si>
  <si>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</si>
  <si>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</si>
  <si>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</si>
  <si>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</si>
  <si>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</si>
  <si>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</si>
  <si>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</si>
  <si>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</si>
  <si>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</si>
  <si>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</si>
  <si>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</si>
  <si>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</si>
  <si>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</si>
  <si>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</si>
  <si>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</si>
  <si>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</si>
  <si>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</si>
  <si>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</si>
  <si>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</si>
  <si>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</si>
  <si>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</si>
  <si>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</si>
  <si>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</si>
  <si>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</si>
  <si>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</si>
  <si>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</si>
  <si>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</si>
  <si>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</si>
  <si>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</si>
  <si>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</si>
  <si>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</si>
  <si>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</si>
  <si>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</si>
  <si>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</si>
  <si>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</si>
  <si>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</si>
  <si>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</si>
  <si>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</si>
  <si>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</si>
  <si>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</si>
  <si>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</si>
  <si>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</si>
  <si>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</si>
  <si>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</si>
  <si>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</si>
  <si>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</si>
  <si>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</si>
  <si>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</si>
  <si>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</si>
  <si>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</si>
  <si>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</si>
  <si>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</si>
  <si>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</si>
  <si>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</si>
  <si>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</si>
  <si>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</si>
  <si>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</si>
  <si>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</si>
  <si>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</si>
  <si>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</si>
  <si>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</si>
  <si>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</si>
  <si>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</si>
  <si>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</si>
  <si>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</si>
  <si>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</si>
  <si>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</si>
  <si>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</si>
  <si>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</si>
  <si>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</si>
  <si>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</si>
  <si>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</si>
  <si>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</si>
  <si>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</si>
  <si>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</si>
  <si>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</si>
  <si>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</si>
  <si>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</si>
  <si>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</si>
  <si>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</si>
  <si>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</si>
  <si>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</si>
  <si>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</si>
  <si>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</si>
  <si>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</si>
  <si>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</si>
  <si>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</si>
  <si>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</si>
  <si>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</si>
  <si>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</si>
  <si>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</si>
  <si>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</si>
  <si>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</si>
  <si>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</si>
  <si>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</si>
  <si>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</si>
  <si>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</si>
  <si>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</si>
  <si>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</si>
  <si>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</si>
  <si>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</si>
  <si>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</si>
  <si>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</si>
  <si>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</si>
  <si>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</si>
  <si>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</si>
  <si>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</si>
  <si>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</si>
  <si>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</si>
  <si>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</si>
  <si>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</si>
  <si>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</si>
  <si>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</si>
  <si>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</si>
  <si>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</si>
  <si>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</si>
  <si>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</si>
  <si>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</si>
  <si>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</si>
  <si>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</si>
  <si>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</si>
  <si>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</si>
  <si>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</si>
  <si>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</si>
  <si>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</si>
  <si>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</si>
  <si>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</si>
  <si>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</si>
  <si>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</si>
  <si>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</si>
  <si>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</si>
  <si>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</si>
  <si>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</si>
  <si>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</si>
  <si>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</si>
  <si>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</si>
  <si>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</si>
  <si>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</si>
  <si>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</si>
  <si>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</si>
  <si>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</si>
  <si>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</si>
  <si>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</si>
  <si>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</si>
  <si>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</si>
  <si>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</si>
  <si>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</si>
  <si>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</si>
  <si>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</si>
  <si>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</si>
  <si>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</si>
  <si>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</si>
  <si>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</si>
  <si>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</si>
  <si>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</si>
  <si>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</si>
  <si>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</si>
  <si>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</si>
  <si>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</si>
  <si>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</si>
  <si>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</si>
  <si>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</si>
  <si>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</si>
  <si>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</si>
  <si>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</si>
  <si>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</si>
  <si>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</si>
  <si>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</si>
  <si>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</si>
  <si>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</si>
  <si>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</si>
  <si>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</si>
  <si>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</si>
  <si>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</si>
  <si>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</si>
  <si>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</si>
  <si>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</si>
  <si>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</si>
  <si>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</si>
  <si>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</si>
  <si>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</si>
  <si>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</si>
  <si>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</si>
  <si>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</si>
  <si>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</si>
  <si>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</si>
  <si>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</si>
  <si>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</si>
  <si>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</si>
  <si>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</si>
  <si>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</si>
  <si>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</si>
  <si>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</si>
  <si>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</si>
  <si>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</si>
  <si>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</si>
  <si>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</si>
  <si>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</si>
  <si>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</si>
  <si>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</si>
  <si>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</si>
  <si>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</si>
  <si>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</si>
  <si>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</si>
  <si>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</si>
  <si>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</si>
  <si>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</si>
  <si>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</si>
  <si>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</si>
  <si>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</si>
  <si>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</si>
  <si>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</si>
  <si>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</si>
  <si>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</si>
  <si>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</si>
  <si>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</si>
  <si>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</si>
  <si>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</si>
  <si>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</si>
  <si>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</si>
  <si>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</si>
  <si>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</si>
  <si>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</si>
  <si>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</si>
  <si>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</si>
  <si>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</si>
  <si>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</si>
  <si>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</si>
  <si>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</si>
  <si>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</si>
  <si>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</si>
  <si>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</si>
  <si>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</si>
  <si>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</si>
  <si>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</si>
  <si>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</si>
  <si>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</si>
  <si>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</si>
  <si>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</si>
  <si>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</si>
  <si>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</si>
  <si>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</si>
  <si>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</si>
  <si>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</si>
  <si>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</si>
  <si>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</si>
  <si>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</si>
  <si>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</si>
  <si>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</si>
  <si>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</si>
  <si>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</si>
  <si>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</si>
  <si>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</si>
  <si>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</si>
  <si>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</si>
  <si>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</si>
  <si>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</si>
  <si>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</si>
  <si>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</si>
  <si>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</si>
  <si>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</si>
  <si>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</si>
  <si>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</si>
  <si>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</si>
  <si>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</si>
  <si>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</si>
  <si>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</si>
  <si>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</si>
  <si>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</si>
  <si>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</si>
  <si>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</si>
  <si>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</si>
  <si>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</si>
  <si>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</si>
  <si>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</si>
  <si>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</si>
  <si>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</si>
  <si>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</si>
  <si>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</si>
  <si>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</si>
  <si>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</si>
  <si>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</si>
  <si>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</si>
  <si>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</si>
  <si>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</si>
  <si>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</si>
  <si>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</si>
  <si>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</si>
  <si>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</si>
  <si>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</si>
  <si>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</si>
  <si>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</si>
  <si>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</si>
  <si>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</si>
  <si>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</si>
  <si>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</si>
  <si>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</si>
  <si>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</si>
  <si>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</si>
  <si>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</si>
  <si>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</si>
  <si>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</si>
  <si>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</si>
  <si>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</si>
  <si>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</si>
  <si>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</si>
  <si>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</si>
  <si>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</si>
  <si>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</si>
  <si>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</si>
  <si>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</si>
  <si>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</si>
  <si>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</si>
  <si>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</si>
  <si>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</si>
  <si>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</si>
  <si>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</si>
  <si>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</si>
  <si>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</si>
  <si>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</si>
  <si>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</si>
  <si>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</si>
  <si>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</si>
  <si>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</si>
  <si>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</si>
  <si>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</si>
  <si>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</si>
  <si>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</si>
  <si>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</si>
  <si>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</si>
  <si>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</si>
  <si>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</si>
  <si>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</si>
  <si>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</si>
  <si>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</si>
  <si>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</si>
  <si>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</si>
  <si>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</si>
  <si>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</si>
  <si>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</si>
  <si>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</si>
  <si>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</si>
  <si>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</si>
  <si>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</si>
  <si>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</si>
  <si>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</si>
  <si>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</si>
  <si>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</si>
  <si>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</si>
  <si>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</si>
  <si>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</si>
  <si>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</si>
  <si>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</si>
  <si>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</si>
  <si>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</si>
  <si>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</si>
  <si>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</si>
  <si>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</si>
  <si>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</si>
  <si>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</si>
  <si>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</si>
  <si>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</si>
  <si>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</si>
  <si>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</si>
  <si>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</si>
  <si>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</si>
  <si>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</si>
  <si>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</si>
  <si>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</si>
  <si>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</si>
  <si>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</si>
  <si>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</si>
  <si>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</si>
  <si>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</si>
  <si>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</si>
  <si>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</si>
  <si>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</si>
  <si>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</si>
  <si>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</si>
  <si>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</si>
  <si>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</si>
  <si>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</si>
  <si>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</si>
  <si>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</si>
  <si>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</si>
  <si>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</si>
  <si>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</si>
  <si>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</si>
  <si>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</si>
  <si>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</si>
  <si>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</si>
  <si>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</si>
  <si>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</si>
  <si>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</si>
  <si>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</si>
  <si>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</si>
  <si>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</si>
  <si>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</si>
  <si>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</si>
  <si>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</si>
  <si>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</si>
  <si>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</si>
  <si>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</si>
  <si>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</si>
  <si>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</si>
  <si>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</si>
  <si>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</si>
  <si>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</si>
  <si>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</si>
  <si>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</si>
  <si>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</si>
  <si>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</si>
  <si>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</si>
  <si>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</si>
  <si>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</si>
  <si>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</si>
  <si>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</si>
  <si>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</si>
  <si>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</si>
  <si>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</si>
  <si>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</si>
  <si>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</si>
  <si>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</si>
  <si>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</si>
  <si>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</si>
  <si>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</si>
  <si>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</si>
  <si>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</si>
  <si>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</si>
  <si>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</si>
  <si>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</si>
  <si>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</si>
  <si>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</si>
  <si>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</si>
  <si>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</si>
  <si>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</si>
  <si>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</si>
  <si>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</si>
  <si>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</si>
  <si>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</si>
  <si>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</si>
  <si>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</si>
  <si>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</si>
  <si>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</si>
  <si>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</si>
  <si>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</si>
  <si>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</si>
  <si>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</si>
  <si>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</si>
  <si>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</si>
  <si>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</si>
  <si>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</si>
  <si>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</si>
  <si>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</si>
  <si>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</si>
  <si>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</si>
  <si>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</si>
  <si>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</si>
  <si>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</si>
  <si>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</si>
  <si>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</si>
  <si>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</si>
  <si>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</si>
  <si>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</si>
  <si>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</si>
  <si>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</si>
  <si>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</si>
  <si>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</si>
  <si>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</si>
  <si>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</si>
  <si>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</si>
  <si>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</si>
  <si>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</si>
  <si>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</si>
  <si>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</si>
  <si>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</si>
  <si>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</si>
  <si>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</si>
  <si>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</si>
  <si>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</si>
  <si>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</si>
  <si>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</si>
  <si>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</si>
  <si>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</si>
  <si>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</si>
  <si>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</si>
  <si>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</si>
  <si>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</si>
  <si>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</si>
  <si>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</si>
  <si>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</si>
  <si>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</si>
  <si>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</si>
  <si>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</si>
  <si>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</si>
  <si>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</si>
  <si>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</si>
  <si>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</si>
  <si>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</si>
  <si>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</si>
  <si>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</si>
  <si>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</si>
  <si>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</si>
  <si>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</si>
  <si>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</si>
  <si>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</si>
  <si>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</si>
  <si>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</si>
  <si>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</si>
  <si>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</si>
  <si>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</si>
  <si>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</si>
  <si>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</si>
  <si>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</si>
  <si>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</si>
  <si>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</si>
  <si>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</si>
  <si>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</si>
  <si>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</si>
  <si>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</si>
  <si>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</si>
  <si>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</si>
  <si>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</si>
  <si>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</si>
  <si>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</si>
  <si>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</si>
  <si>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</si>
  <si>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</si>
  <si>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</si>
  <si>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</si>
  <si>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</si>
  <si>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</si>
  <si>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</si>
  <si>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</si>
  <si>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</si>
  <si>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</si>
  <si>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</si>
  <si>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</si>
  <si>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</si>
  <si>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</si>
  <si>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</si>
  <si>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</si>
  <si>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</si>
  <si>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</si>
  <si>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</si>
  <si>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</si>
  <si>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</si>
  <si>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</si>
  <si>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</si>
  <si>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</si>
  <si>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</si>
  <si>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</si>
  <si>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</si>
  <si>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</si>
  <si>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</si>
  <si>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</si>
  <si>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</si>
  <si>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</si>
  <si>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</si>
  <si>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</si>
  <si>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</si>
  <si>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</si>
  <si>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</si>
  <si>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</si>
  <si>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</si>
  <si>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</si>
  <si>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</si>
  <si>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</si>
  <si>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</si>
  <si>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</si>
  <si>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</si>
  <si>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</si>
  <si>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</si>
  <si>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</si>
  <si>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</si>
  <si>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</si>
  <si>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</si>
  <si>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</si>
  <si>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</si>
  <si>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</si>
  <si>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</si>
  <si>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</si>
  <si>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</si>
  <si>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</si>
  <si>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</si>
  <si>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</si>
  <si>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</si>
  <si>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</si>
  <si>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</si>
  <si>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</si>
  <si>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</si>
  <si>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</si>
  <si>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</si>
  <si>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</si>
  <si>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</si>
  <si>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</si>
  <si>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</si>
  <si>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</si>
  <si>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</si>
  <si>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</si>
  <si>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</si>
  <si>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</si>
  <si>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</si>
  <si>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</si>
  <si>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</si>
  <si>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</si>
  <si>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</si>
  <si>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</si>
  <si>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</si>
  <si>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</si>
  <si>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</si>
  <si>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</si>
  <si>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</si>
  <si>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</si>
  <si>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</si>
  <si>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</si>
  <si>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</si>
  <si>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</si>
  <si>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</si>
  <si>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</si>
  <si>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</si>
  <si>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</si>
  <si>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</si>
  <si>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</si>
  <si>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</si>
  <si>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</si>
  <si>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</si>
  <si>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</si>
  <si>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</si>
  <si>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</si>
  <si>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</si>
  <si>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</si>
  <si>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</si>
  <si>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</si>
  <si>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</si>
  <si>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</si>
  <si>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</si>
  <si>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</si>
  <si>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</si>
  <si>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</si>
  <si>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</si>
  <si>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</si>
  <si>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</si>
  <si>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</si>
  <si>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</si>
  <si>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</si>
  <si>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</si>
  <si>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</si>
  <si>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</si>
  <si>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</si>
  <si>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</si>
  <si>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</si>
  <si>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</si>
  <si>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</si>
  <si>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</si>
  <si>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</si>
  <si>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</si>
  <si>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</si>
  <si>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</si>
  <si>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</si>
  <si>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</si>
  <si>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</si>
  <si>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</si>
  <si>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</si>
  <si>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</si>
  <si>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</si>
  <si>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</si>
  <si>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</si>
  <si>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</si>
  <si>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</si>
  <si>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</si>
  <si>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</si>
  <si>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</si>
  <si>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</si>
  <si>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</si>
  <si>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</si>
  <si>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</si>
  <si>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</si>
  <si>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</si>
  <si>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</si>
  <si>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</si>
  <si>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</si>
  <si>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</si>
  <si>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</si>
  <si>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</si>
  <si>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</si>
  <si>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</si>
  <si>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</si>
  <si>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</si>
  <si>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</si>
  <si>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</si>
  <si>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</si>
  <si>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</si>
  <si>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</si>
  <si>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</si>
  <si>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</si>
  <si>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</si>
  <si>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</si>
  <si>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</si>
  <si>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</si>
  <si>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</si>
  <si>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</si>
  <si>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</si>
  <si>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</si>
  <si>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</si>
  <si>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</si>
  <si>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</si>
  <si>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</si>
  <si>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</si>
  <si>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</si>
  <si>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</si>
  <si>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</si>
  <si>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</si>
  <si>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</si>
  <si>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</si>
  <si>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</si>
  <si>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</si>
  <si>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</si>
  <si>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</si>
  <si>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</si>
  <si>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</si>
  <si>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</si>
  <si>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</si>
  <si>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</si>
  <si>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</si>
  <si>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</si>
  <si>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</si>
  <si>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</si>
  <si>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</si>
  <si>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</si>
  <si>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</si>
  <si>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</si>
  <si>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</si>
  <si>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</si>
  <si>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</si>
  <si>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</si>
  <si>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</si>
  <si>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</si>
  <si>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</si>
  <si>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</si>
  <si>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</si>
  <si>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</si>
  <si>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</si>
  <si>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</si>
  <si>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</si>
  <si>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</si>
  <si>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</si>
  <si>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</si>
  <si>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</si>
  <si>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</si>
  <si>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</si>
  <si>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</si>
  <si>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</si>
  <si>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</si>
  <si>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</si>
  <si>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</si>
  <si>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</si>
  <si>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</si>
  <si>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</si>
  <si>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</si>
  <si>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</si>
  <si>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</si>
  <si>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</si>
  <si>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</si>
  <si>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</si>
  <si>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</si>
  <si>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</si>
  <si>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</si>
  <si>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</si>
  <si>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</si>
  <si>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</si>
  <si>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</si>
  <si>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</si>
  <si>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</si>
  <si>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</si>
  <si>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</si>
  <si>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</si>
  <si>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</si>
  <si>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</si>
  <si>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</si>
  <si>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</si>
  <si>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</si>
  <si>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</si>
  <si>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</si>
  <si>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</si>
  <si>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</si>
  <si>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</si>
  <si>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</si>
  <si>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</si>
  <si>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</si>
  <si>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</si>
  <si>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</si>
  <si>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</si>
  <si>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</si>
  <si>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</si>
  <si>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</si>
  <si>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</si>
  <si>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</si>
  <si>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</si>
  <si>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</si>
  <si>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</si>
  <si>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</si>
  <si>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</si>
  <si>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</si>
  <si>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</si>
  <si>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</si>
  <si>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</si>
  <si>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</si>
  <si>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</si>
  <si>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</si>
  <si>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</si>
  <si>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</si>
  <si>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</si>
  <si>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</si>
  <si>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</si>
  <si>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</si>
  <si>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</si>
  <si>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</si>
  <si>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</si>
  <si>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</si>
  <si>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</si>
  <si>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</si>
  <si>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</si>
  <si>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</si>
  <si>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</si>
  <si>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</si>
  <si>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</si>
  <si>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</si>
  <si>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</si>
  <si>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</si>
  <si>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</si>
  <si>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</si>
  <si>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</si>
  <si>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</si>
  <si>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</si>
  <si>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</si>
  <si>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</si>
  <si>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</si>
  <si>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</si>
  <si>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</si>
  <si>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</si>
  <si>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</si>
  <si>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</si>
  <si>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</si>
  <si>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</si>
  <si>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</si>
  <si>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</si>
  <si>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</si>
  <si>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</si>
  <si>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</si>
  <si>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</si>
  <si>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</si>
  <si>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</si>
  <si>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</si>
  <si>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</si>
  <si>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</si>
  <si>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</si>
  <si>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</si>
  <si>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</si>
  <si>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</si>
  <si>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</si>
  <si>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</si>
  <si>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</si>
  <si>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</si>
  <si>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</si>
  <si>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</si>
  <si>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</si>
  <si>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</si>
  <si>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</si>
  <si>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</si>
  <si>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</si>
  <si>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</si>
  <si>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</si>
  <si>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</si>
  <si>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</si>
  <si>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</si>
  <si>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</si>
  <si>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</si>
  <si>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</si>
  <si>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</si>
  <si>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</si>
  <si>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</si>
  <si>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</si>
  <si>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</si>
  <si>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</si>
  <si>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</si>
  <si>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</si>
  <si>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</si>
  <si>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</si>
  <si>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</si>
  <si>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</si>
  <si>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</si>
  <si>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</si>
  <si>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</si>
  <si>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</si>
  <si>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</si>
  <si>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</si>
  <si>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</si>
  <si>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</si>
  <si>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</si>
  <si>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</si>
  <si>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</si>
  <si>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</si>
  <si>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</si>
  <si>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</si>
  <si>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</si>
  <si>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</si>
  <si>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</si>
  <si>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</si>
  <si>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</si>
  <si>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</si>
  <si>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</si>
  <si>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</si>
  <si>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</si>
  <si>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</si>
  <si>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</si>
  <si>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</si>
  <si>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</si>
  <si>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</si>
  <si>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</si>
  <si>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</si>
  <si>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</si>
  <si>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</si>
  <si>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</si>
  <si>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</si>
  <si>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</si>
  <si>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</si>
  <si>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</si>
  <si>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</si>
  <si>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</si>
  <si>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</si>
  <si>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</si>
  <si>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</si>
  <si>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</si>
  <si>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</si>
  <si>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</si>
  <si>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</si>
  <si>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</si>
  <si>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</si>
  <si>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</si>
  <si>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</si>
  <si>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</si>
  <si>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</si>
  <si>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</si>
  <si>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</si>
  <si>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</si>
  <si>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</si>
  <si>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</si>
  <si>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</si>
  <si>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</si>
  <si>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</si>
  <si>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</si>
  <si>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</si>
  <si>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</si>
  <si>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</si>
  <si>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</si>
  <si>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</si>
  <si>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</si>
  <si>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</si>
  <si>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</si>
  <si>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</si>
  <si>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</si>
  <si>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</si>
  <si>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</si>
  <si>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</si>
  <si>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</si>
  <si>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</si>
  <si>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</si>
  <si>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</si>
  <si>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</si>
  <si>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</si>
  <si>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</si>
  <si>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</si>
  <si>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</si>
  <si>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</si>
  <si>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</si>
  <si>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</si>
  <si>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</si>
  <si>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</si>
  <si>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</si>
  <si>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</si>
  <si>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</si>
  <si>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</si>
  <si>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</si>
  <si>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</si>
  <si>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</si>
  <si>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</si>
  <si>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</si>
  <si>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</si>
  <si>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</si>
  <si>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</si>
  <si>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</si>
  <si>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</si>
  <si>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</si>
  <si>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</si>
  <si>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</si>
  <si>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</si>
  <si>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</si>
  <si>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</si>
  <si>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</si>
  <si>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</si>
  <si>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</si>
  <si>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</si>
  <si>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</si>
  <si>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</si>
  <si>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</si>
  <si>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</si>
  <si>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</si>
  <si>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</si>
  <si>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</si>
  <si>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</si>
  <si>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</si>
  <si>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</si>
  <si>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</si>
  <si>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</si>
  <si>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</si>
  <si>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</si>
  <si>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</si>
  <si>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</si>
  <si>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</si>
  <si>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</si>
  <si>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</si>
  <si>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</si>
  <si>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</si>
  <si>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</si>
  <si>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</si>
  <si>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</si>
  <si>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</si>
  <si>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</si>
  <si>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</si>
  <si>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</si>
  <si>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</si>
  <si>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</si>
  <si>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</si>
  <si>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</si>
  <si>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</si>
  <si>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</si>
  <si>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</si>
  <si>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</si>
  <si>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</si>
  <si>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</si>
  <si>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</si>
  <si>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</si>
  <si>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</si>
  <si>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</si>
  <si>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</si>
  <si>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</si>
  <si>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</si>
  <si>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</si>
  <si>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</si>
  <si>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</si>
  <si>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</si>
  <si>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</si>
  <si>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</si>
  <si>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</si>
  <si>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</si>
  <si>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</si>
  <si>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</si>
  <si>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</si>
  <si>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</si>
  <si>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</si>
  <si>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</si>
  <si>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</si>
  <si>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</si>
  <si>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</si>
  <si>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</si>
  <si>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</si>
  <si>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</si>
  <si>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</si>
  <si>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</si>
  <si>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</si>
  <si>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</si>
  <si>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</si>
  <si>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</si>
  <si>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</si>
  <si>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</si>
  <si>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</si>
  <si>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</si>
  <si>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</si>
  <si>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</si>
  <si>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</si>
  <si>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</si>
  <si>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</si>
  <si>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</si>
  <si>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</si>
  <si>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</si>
  <si>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</si>
  <si>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</si>
  <si>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</si>
  <si>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</si>
  <si>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</si>
  <si>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</si>
  <si>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</si>
  <si>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</si>
  <si>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</si>
  <si>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</si>
  <si>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</si>
  <si>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</si>
  <si>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</si>
  <si>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</si>
  <si>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</si>
  <si>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</si>
  <si>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</si>
  <si>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</si>
  <si>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</si>
  <si>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</si>
  <si>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</si>
  <si>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</si>
  <si>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</si>
  <si>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</si>
  <si>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</si>
  <si>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</si>
  <si>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</si>
  <si>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</si>
  <si>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</si>
  <si>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</si>
  <si>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</si>
  <si>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</si>
  <si>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</si>
  <si>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</si>
  <si>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</si>
  <si>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</si>
  <si>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</si>
  <si>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</si>
  <si>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</si>
  <si>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</si>
  <si>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</si>
  <si>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</si>
  <si>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</si>
  <si>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</si>
  <si>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</si>
  <si>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</si>
  <si>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</si>
  <si>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</si>
  <si>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</si>
  <si>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</si>
  <si>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</si>
  <si>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</si>
  <si>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</si>
  <si>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</si>
  <si>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</si>
  <si>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</si>
  <si>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</si>
  <si>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</si>
  <si>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</si>
  <si>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</si>
  <si>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</si>
  <si>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</si>
  <si>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</si>
  <si>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</si>
  <si>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</si>
  <si>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</si>
  <si>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</si>
  <si>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</si>
  <si>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</si>
  <si>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</si>
  <si>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</si>
  <si>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</si>
  <si>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</si>
  <si>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</si>
  <si>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</si>
  <si>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</si>
  <si>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</si>
  <si>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</si>
  <si>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</si>
  <si>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</si>
  <si>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</si>
  <si>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</si>
  <si>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</si>
  <si>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</si>
  <si>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</si>
  <si>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</si>
  <si>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</si>
  <si>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</si>
  <si>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</si>
  <si>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</si>
  <si>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</si>
  <si>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</si>
  <si>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</si>
  <si>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</si>
  <si>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</si>
  <si>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</si>
  <si>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</si>
  <si>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</si>
  <si>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</si>
  <si>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</si>
  <si>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</si>
  <si>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</si>
  <si>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</si>
  <si>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</si>
  <si>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</si>
  <si>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</si>
  <si>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</si>
  <si>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</si>
  <si>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</si>
  <si>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</si>
  <si>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</si>
  <si>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</si>
  <si>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</si>
  <si>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</si>
  <si>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</si>
  <si>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</si>
  <si>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</si>
  <si>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</si>
  <si>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</si>
  <si>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</si>
  <si>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</si>
  <si>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</si>
  <si>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</si>
  <si>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</si>
  <si>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</si>
  <si>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</si>
  <si>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</si>
  <si>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</si>
  <si>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</si>
  <si>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</si>
  <si>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</si>
  <si>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</si>
  <si>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</si>
  <si>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</si>
  <si>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</si>
  <si>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</si>
  <si>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</si>
  <si>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</si>
  <si>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</si>
  <si>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</si>
  <si>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</si>
  <si>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</si>
  <si>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</si>
  <si>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</si>
  <si>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</si>
  <si>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</si>
  <si>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</si>
  <si>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</si>
  <si>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</si>
  <si>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</si>
  <si>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</si>
  <si>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</si>
  <si>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</si>
  <si>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</si>
  <si>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</si>
  <si>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</si>
  <si>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</si>
  <si>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</si>
  <si>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</si>
  <si>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</si>
  <si>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</si>
  <si>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</si>
  <si>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</si>
  <si>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</si>
  <si>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</si>
  <si>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</si>
  <si>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</si>
  <si>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</si>
  <si>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</si>
  <si>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</si>
  <si>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</si>
  <si>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</si>
  <si>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</si>
  <si>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</si>
  <si>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</si>
  <si>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</si>
  <si>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</si>
  <si>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</si>
  <si>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</si>
  <si>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</si>
  <si>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</si>
  <si>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</si>
  <si>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</si>
  <si>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</si>
  <si>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</si>
  <si>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</si>
  <si>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</si>
  <si>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</si>
  <si>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</si>
  <si>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</si>
  <si>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</si>
  <si>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</si>
  <si>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</si>
  <si>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</si>
  <si>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</si>
  <si>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</si>
  <si>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</si>
  <si>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</si>
  <si>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</si>
  <si>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</si>
  <si>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</si>
  <si>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</si>
  <si>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</si>
  <si>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</si>
  <si>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</si>
  <si>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</si>
  <si>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</si>
  <si>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</si>
  <si>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</si>
  <si>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</si>
  <si>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</si>
  <si>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</si>
  <si>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</si>
  <si>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</si>
  <si>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</si>
  <si>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</si>
  <si>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</si>
  <si>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</si>
  <si>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</si>
  <si>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</si>
  <si>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</si>
  <si>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</si>
  <si>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</si>
  <si>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</si>
  <si>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</si>
  <si>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</si>
  <si>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</si>
  <si>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</si>
  <si>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</si>
  <si>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</si>
  <si>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</si>
  <si>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</si>
  <si>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</si>
  <si>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</si>
  <si>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</si>
  <si>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</si>
  <si>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</si>
  <si>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</si>
  <si>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</si>
  <si>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</si>
  <si>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</si>
  <si>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</si>
  <si>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</si>
  <si>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</si>
  <si>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</si>
  <si>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</si>
  <si>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</si>
  <si>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</si>
  <si>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</si>
  <si>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</si>
  <si>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</si>
  <si>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</si>
  <si>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</si>
  <si>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</si>
  <si>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</si>
  <si>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</si>
  <si>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</si>
  <si>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</si>
  <si>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</si>
  <si>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</si>
  <si>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</si>
  <si>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</si>
  <si>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</si>
  <si>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</si>
  <si>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</si>
  <si>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</si>
  <si>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</si>
  <si>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</si>
  <si>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</si>
  <si>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</si>
  <si>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</si>
  <si>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</si>
  <si>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</si>
  <si>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</si>
  <si>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</si>
  <si>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</si>
  <si>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</si>
  <si>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</si>
  <si>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</si>
  <si>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</si>
  <si>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</si>
  <si>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</si>
  <si>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</si>
  <si>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</si>
  <si>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</si>
  <si>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</si>
  <si>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</si>
  <si>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</si>
  <si>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</si>
  <si>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</si>
  <si>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</si>
  <si>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</si>
  <si>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</si>
  <si>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</si>
  <si>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</si>
  <si>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</si>
  <si>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</si>
  <si>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</si>
  <si>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</si>
  <si>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</si>
  <si>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</si>
  <si>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</si>
  <si>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</si>
  <si>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</si>
  <si>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</si>
  <si>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</si>
  <si>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</si>
  <si>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</si>
  <si>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</si>
  <si>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</si>
  <si>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</si>
  <si>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</si>
  <si>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</si>
  <si>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</si>
  <si>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</si>
  <si>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</si>
  <si>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</si>
  <si>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</si>
  <si>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</si>
  <si>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</si>
  <si>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</si>
  <si>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</si>
  <si>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</si>
  <si>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</si>
  <si>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</si>
  <si>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</si>
  <si>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</si>
  <si>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</si>
  <si>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</si>
  <si>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</si>
  <si>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</si>
  <si>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</si>
  <si>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</si>
  <si>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</si>
  <si>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</si>
  <si>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</si>
  <si>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</si>
  <si>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</si>
  <si>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</si>
  <si>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</si>
  <si>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</si>
  <si>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</si>
  <si>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</si>
  <si>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</si>
  <si>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</si>
  <si>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</si>
  <si>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</si>
  <si>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</si>
  <si>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</si>
  <si>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</si>
  <si>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</si>
  <si>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</si>
  <si>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</si>
  <si>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</si>
  <si>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</si>
  <si>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</si>
  <si>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</si>
  <si>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</si>
  <si>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</si>
  <si>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</si>
  <si>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</si>
  <si>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</si>
  <si>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</si>
  <si>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</si>
  <si>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</si>
  <si>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</si>
  <si>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</si>
  <si>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</si>
  <si>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</si>
  <si>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</si>
  <si>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</si>
  <si>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</si>
  <si>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</si>
  <si>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</si>
  <si>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</si>
  <si>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</si>
  <si>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</si>
  <si>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</si>
  <si>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</si>
  <si>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</si>
  <si>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</si>
  <si>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</si>
  <si>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</si>
  <si>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</si>
  <si>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</si>
  <si>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</si>
  <si>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</si>
  <si>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</si>
  <si>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</si>
  <si>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</si>
  <si>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</si>
  <si>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</si>
  <si>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</si>
  <si>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</si>
  <si>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</si>
  <si>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</si>
  <si>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</si>
  <si>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</si>
  <si>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</si>
  <si>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</si>
  <si>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</si>
  <si>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</si>
  <si>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</si>
  <si>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</si>
  <si>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</si>
  <si>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</si>
  <si>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</si>
  <si>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</si>
  <si>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</si>
  <si>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</si>
  <si>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</si>
  <si>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</si>
  <si>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</si>
  <si>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</si>
  <si>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</si>
  <si>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</si>
  <si>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</si>
  <si>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</si>
  <si>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</si>
  <si>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</si>
  <si>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</si>
  <si>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</si>
  <si>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</si>
  <si>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</si>
  <si>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</si>
  <si>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</si>
  <si>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</si>
  <si>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</si>
  <si>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</si>
  <si>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</si>
  <si>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</si>
  <si>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</si>
  <si>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</si>
  <si>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</si>
  <si>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</si>
  <si>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</si>
  <si>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</si>
  <si>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</si>
  <si>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</si>
  <si>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</si>
  <si>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</si>
  <si>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</si>
  <si>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</si>
  <si>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</si>
  <si>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</si>
  <si>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</si>
  <si>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</si>
  <si>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</si>
  <si>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</si>
  <si>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</si>
  <si>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</si>
  <si>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</si>
  <si>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</si>
  <si>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</si>
  <si>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</si>
  <si>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</si>
  <si>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</si>
  <si>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</si>
  <si>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</si>
  <si>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</si>
  <si>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</si>
  <si>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</si>
  <si>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</si>
  <si>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</si>
  <si>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</si>
  <si>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</si>
  <si>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</si>
  <si>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</si>
  <si>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</si>
  <si>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</si>
  <si>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</si>
  <si>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</si>
  <si>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</si>
  <si>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</si>
  <si>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</si>
  <si>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</si>
  <si>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</si>
  <si>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</si>
  <si>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</si>
  <si>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</si>
  <si>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</si>
  <si>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</si>
  <si>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</si>
  <si>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</si>
  <si>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</si>
  <si>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</si>
  <si>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</si>
  <si>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</si>
  <si>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</si>
  <si>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</si>
  <si>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</si>
  <si>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</si>
  <si>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</si>
  <si>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</si>
  <si>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</si>
  <si>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</si>
  <si>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</si>
  <si>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</si>
  <si>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</si>
  <si>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</si>
  <si>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</si>
  <si>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</si>
  <si>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</si>
  <si>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</si>
  <si>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</si>
  <si>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</si>
  <si>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</si>
  <si>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</si>
  <si>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</si>
  <si>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</si>
  <si>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</si>
  <si>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</si>
  <si>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</si>
  <si>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</si>
  <si>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</si>
  <si>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</si>
  <si>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</si>
  <si>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</si>
  <si>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</si>
  <si>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</si>
  <si>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</si>
  <si>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</si>
  <si>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</si>
  <si>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</si>
  <si>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</si>
  <si>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</si>
  <si>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</si>
  <si>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</si>
  <si>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</si>
  <si>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</si>
  <si>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</si>
  <si>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</si>
  <si>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</si>
  <si>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</si>
  <si>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</si>
  <si>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</si>
  <si>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</si>
  <si>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</si>
  <si>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</si>
  <si>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</si>
  <si>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</si>
  <si>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</si>
  <si>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</si>
  <si>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</si>
  <si>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</si>
  <si>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</si>
  <si>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</si>
  <si>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</si>
  <si>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</si>
  <si>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</si>
  <si>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</si>
  <si>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</si>
  <si>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</si>
  <si>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</si>
  <si>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</si>
  <si>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</si>
  <si>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</si>
  <si>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</si>
  <si>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</si>
  <si>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</si>
  <si>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</si>
  <si>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</si>
  <si>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</si>
  <si>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</si>
  <si>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</si>
  <si>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</si>
  <si>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</si>
  <si>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</si>
  <si>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</si>
  <si>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</si>
  <si>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</si>
  <si>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</si>
  <si>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</si>
  <si>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</si>
  <si>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</si>
  <si>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</si>
  <si>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</si>
  <si>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</si>
  <si>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</si>
  <si>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</si>
  <si>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</si>
  <si>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</si>
  <si>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</si>
  <si>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</si>
  <si>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</si>
  <si>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</si>
  <si>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</si>
  <si>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</si>
  <si>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</si>
  <si>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</si>
  <si>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</si>
  <si>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</si>
  <si>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</si>
  <si>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</si>
  <si>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</si>
  <si>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</si>
  <si>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</si>
  <si>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</si>
  <si>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</si>
  <si>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</si>
  <si>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</si>
  <si>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</si>
  <si>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</si>
  <si>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</si>
  <si>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</si>
  <si>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</si>
  <si>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</si>
  <si>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</si>
  <si>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</si>
  <si>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</si>
  <si>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</si>
  <si>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</si>
  <si>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</si>
  <si>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</si>
  <si>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</si>
  <si>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</si>
  <si>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</si>
  <si>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</si>
  <si>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</si>
  <si>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</si>
  <si>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</si>
  <si>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</si>
  <si>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</si>
  <si>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</si>
  <si>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</si>
  <si>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</si>
  <si>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</si>
  <si>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</si>
  <si>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</si>
  <si>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</si>
  <si>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</si>
  <si>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</si>
  <si>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</si>
  <si>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</si>
  <si>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</si>
  <si>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</si>
  <si>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</si>
  <si>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</si>
  <si>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</si>
  <si>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</si>
  <si>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</si>
  <si>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</si>
  <si>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</si>
  <si>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</si>
  <si>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</si>
  <si>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</si>
  <si>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</si>
  <si>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</si>
  <si>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</si>
  <si>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</si>
  <si>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</si>
  <si>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</si>
  <si>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</si>
  <si>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</si>
  <si>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</si>
  <si>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</si>
  <si>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</si>
  <si>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</si>
  <si>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</si>
  <si>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</si>
  <si>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</si>
  <si>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</si>
  <si>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</si>
  <si>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</si>
  <si>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</si>
  <si>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</si>
  <si>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</si>
  <si>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</si>
  <si>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</si>
  <si>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</si>
  <si>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</si>
  <si>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</si>
  <si>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</si>
  <si>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</si>
  <si>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</si>
  <si>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</si>
  <si>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</si>
  <si>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</si>
  <si>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</si>
  <si>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</si>
  <si>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</si>
  <si>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</si>
  <si>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</si>
  <si>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</si>
  <si>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</si>
  <si>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</si>
  <si>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</si>
  <si>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</si>
  <si>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</si>
  <si>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</si>
  <si>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</si>
  <si>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</si>
  <si>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</si>
  <si>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</si>
  <si>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</si>
  <si>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</si>
  <si>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</si>
  <si>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</si>
  <si>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</si>
  <si>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</si>
  <si>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</si>
  <si>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</si>
  <si>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</si>
  <si>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</si>
  <si>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</si>
  <si>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</si>
  <si>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</si>
  <si>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</si>
  <si>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</si>
  <si>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</si>
  <si>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</si>
  <si>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</si>
  <si>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</si>
  <si>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</si>
  <si>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</si>
  <si>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</si>
  <si>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</si>
  <si>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</si>
  <si>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</si>
  <si>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</si>
  <si>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</si>
  <si>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</si>
  <si>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</si>
  <si>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</si>
  <si>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</si>
  <si>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</si>
  <si>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</si>
  <si>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</si>
  <si>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</si>
  <si>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</si>
  <si>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</si>
  <si>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</si>
  <si>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</si>
  <si>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</si>
  <si>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</si>
  <si>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</si>
  <si>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</si>
  <si>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</si>
  <si>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</si>
  <si>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</si>
  <si>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</si>
  <si>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</si>
  <si>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</si>
  <si>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</si>
  <si>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</si>
  <si>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</si>
  <si>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</si>
  <si>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</si>
  <si>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</si>
  <si>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</si>
  <si>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</si>
  <si>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</si>
  <si>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</si>
  <si>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</si>
  <si>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</si>
  <si>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</si>
  <si>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</si>
  <si>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</si>
  <si>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</si>
  <si>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</si>
  <si>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</si>
  <si>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</si>
  <si>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</si>
  <si>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</si>
  <si>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</si>
  <si>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</si>
  <si>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</si>
  <si>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</si>
  <si>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</si>
  <si>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</si>
  <si>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</si>
  <si>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</si>
  <si>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</si>
  <si>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</si>
  <si>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</si>
  <si>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</si>
  <si>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</si>
  <si>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</si>
  <si>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</si>
  <si>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</si>
  <si>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</si>
  <si>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</si>
  <si>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</si>
  <si>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</si>
  <si>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</si>
  <si>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</si>
  <si>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</si>
  <si>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</si>
  <si>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</si>
  <si>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</si>
  <si>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</si>
  <si>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</si>
  <si>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</si>
  <si>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</si>
  <si>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</si>
  <si>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</si>
  <si>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</si>
  <si>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</si>
  <si>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</si>
  <si>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</si>
  <si>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</si>
  <si>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</si>
  <si>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</si>
  <si>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</si>
  <si>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</si>
  <si>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</si>
  <si>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</si>
  <si>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</si>
  <si>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</si>
  <si>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</si>
  <si>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</si>
  <si>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</si>
  <si>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</si>
  <si>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</si>
  <si>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</si>
  <si>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</si>
  <si>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</si>
  <si>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</si>
  <si>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</si>
  <si>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</si>
  <si>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</si>
  <si>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</si>
  <si>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</si>
  <si>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</si>
  <si>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</si>
  <si>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</si>
  <si>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</si>
  <si>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</si>
  <si>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</si>
  <si>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</si>
  <si>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</si>
  <si>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</si>
  <si>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</si>
  <si>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</si>
  <si>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</si>
  <si>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</si>
  <si>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</si>
  <si>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</si>
  <si>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</si>
  <si>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</si>
  <si>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</si>
  <si>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</si>
  <si>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</si>
  <si>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</si>
  <si>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</si>
  <si>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</si>
  <si>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</si>
  <si>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</si>
  <si>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</si>
  <si>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</si>
  <si>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</si>
  <si>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</si>
  <si>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</si>
  <si>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</si>
  <si>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</si>
  <si>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</si>
  <si>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</si>
  <si>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</si>
  <si>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</si>
  <si>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</si>
  <si>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</si>
  <si>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</si>
  <si>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</si>
  <si>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</si>
  <si>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</si>
  <si>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</si>
  <si>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</si>
  <si>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</si>
  <si>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</si>
  <si>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</si>
  <si>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</si>
  <si>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</si>
  <si>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</si>
  <si>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</si>
  <si>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</si>
  <si>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</si>
  <si>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</si>
  <si>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</si>
  <si>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</si>
  <si>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</si>
  <si>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</si>
  <si>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</si>
  <si>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</si>
  <si>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</si>
  <si>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</si>
  <si>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</si>
  <si>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</si>
  <si>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</si>
  <si>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</si>
  <si>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</si>
  <si>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</si>
  <si>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</si>
  <si>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</si>
  <si>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</si>
  <si>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</si>
  <si>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</si>
  <si>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</si>
  <si>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</si>
  <si>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</si>
  <si>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</si>
  <si>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</si>
  <si>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</si>
  <si>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</si>
  <si>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</si>
  <si>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</si>
  <si>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</si>
  <si>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</si>
  <si>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</si>
  <si>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</si>
  <si>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</si>
  <si>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</si>
  <si>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</si>
  <si>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</si>
  <si>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</si>
  <si>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</si>
  <si>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</si>
  <si>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</si>
  <si>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</si>
  <si>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</si>
  <si>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</si>
  <si>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</si>
  <si>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</si>
  <si>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</si>
  <si>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</si>
  <si>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</si>
  <si>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</si>
  <si>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</si>
  <si>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</si>
  <si>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</si>
  <si>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</si>
  <si>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</si>
  <si>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</si>
  <si>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</si>
  <si>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</si>
  <si>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</si>
  <si>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</si>
  <si>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</si>
  <si>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</si>
  <si>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</si>
  <si>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</si>
  <si>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</si>
  <si>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</si>
  <si>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</si>
  <si>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</si>
  <si>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</si>
  <si>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</si>
  <si>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</si>
  <si>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</si>
  <si>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</si>
  <si>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</si>
  <si>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</si>
  <si>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</si>
  <si>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</si>
  <si>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</si>
  <si>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</si>
  <si>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</si>
  <si>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</si>
  <si>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</si>
  <si>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</si>
  <si>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</si>
  <si>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</si>
  <si>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</si>
  <si>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</si>
  <si>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</si>
  <si>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</si>
  <si>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</si>
  <si>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</si>
  <si>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</si>
  <si>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</si>
  <si>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</si>
  <si>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</si>
  <si>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</si>
  <si>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</si>
  <si>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</si>
  <si>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</si>
  <si>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</si>
  <si>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</si>
  <si>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</si>
  <si>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</si>
  <si>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</si>
  <si>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</si>
  <si>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</si>
  <si>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</si>
  <si>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</si>
  <si>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</si>
  <si>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</si>
  <si>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</si>
  <si>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</si>
  <si>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</si>
  <si>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</si>
  <si>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</si>
  <si>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</si>
  <si>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</si>
  <si>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</si>
  <si>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</si>
  <si>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</si>
  <si>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</si>
  <si>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</si>
  <si>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</si>
  <si>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</si>
  <si>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</si>
  <si>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</si>
  <si>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</si>
  <si>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</si>
  <si>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</si>
  <si>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</si>
  <si>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</si>
  <si>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</si>
  <si>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</si>
  <si>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</si>
  <si>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</si>
  <si>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</si>
  <si>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</si>
  <si>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</si>
  <si>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</si>
  <si>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</si>
  <si>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</si>
  <si>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</si>
  <si>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</si>
  <si>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</si>
  <si>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</si>
  <si>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</si>
  <si>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</si>
  <si>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</si>
  <si>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</si>
  <si>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</si>
  <si>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</si>
  <si>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</si>
  <si>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</si>
  <si>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</si>
  <si>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</si>
  <si>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</si>
  <si>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</si>
  <si>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</si>
  <si>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</si>
  <si>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</si>
  <si>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</si>
  <si>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</si>
  <si>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</si>
  <si>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</si>
  <si>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</si>
  <si>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</si>
  <si>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</si>
  <si>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</si>
  <si>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</si>
  <si>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</si>
  <si>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</si>
  <si>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</si>
  <si>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</si>
  <si>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</si>
  <si>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</si>
  <si>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</si>
  <si>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</si>
  <si>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</si>
  <si>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</si>
  <si>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</si>
  <si>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</si>
  <si>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</si>
  <si>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</si>
  <si>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</si>
  <si>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</si>
  <si>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</si>
  <si>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</si>
  <si>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</si>
  <si>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</si>
  <si>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</si>
  <si>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</si>
  <si>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</si>
  <si>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</si>
  <si>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</si>
  <si>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</si>
  <si>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</si>
  <si>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</si>
  <si>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</si>
  <si>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</si>
  <si>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</si>
  <si>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</si>
  <si>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</si>
  <si>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</si>
  <si>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</si>
  <si>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</si>
  <si>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</si>
  <si>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</si>
  <si>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</si>
  <si>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</si>
  <si>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</si>
  <si>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</si>
  <si>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</si>
  <si>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</si>
  <si>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</si>
  <si>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</si>
  <si>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</si>
  <si>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</si>
  <si>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</si>
  <si>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</si>
  <si>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</si>
  <si>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</si>
  <si>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</si>
  <si>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</si>
  <si>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</si>
  <si>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</si>
  <si>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</si>
  <si>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</si>
  <si>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</si>
  <si>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</si>
  <si>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</si>
  <si>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</si>
  <si>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</si>
  <si>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</si>
  <si>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</si>
  <si>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</si>
  <si>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</si>
  <si>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</si>
  <si>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</si>
  <si>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</si>
  <si>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</si>
  <si>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</si>
  <si>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</si>
  <si>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</si>
  <si>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</si>
  <si>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</si>
  <si>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</si>
  <si>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</si>
  <si>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</si>
  <si>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</si>
  <si>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</si>
  <si>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</si>
  <si>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</si>
  <si>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</si>
  <si>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</si>
  <si>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</si>
  <si>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</si>
  <si>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</si>
  <si>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</si>
  <si>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</si>
  <si>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</si>
  <si>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</si>
  <si>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</si>
  <si>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</si>
  <si>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</si>
  <si>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</si>
  <si>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</si>
  <si>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</si>
  <si>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</si>
  <si>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</si>
  <si>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</si>
  <si>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</si>
  <si>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</si>
  <si>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</si>
  <si>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</si>
  <si>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</si>
  <si>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</si>
  <si>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</si>
  <si>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</si>
  <si>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</si>
  <si>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</si>
  <si>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</si>
  <si>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</si>
  <si>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</si>
  <si>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</si>
  <si>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</si>
  <si>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</si>
  <si>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</si>
  <si>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</si>
  <si>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</si>
  <si>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</si>
  <si>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</si>
  <si>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</si>
  <si>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</si>
  <si>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</si>
  <si>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</si>
  <si>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</si>
  <si>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</si>
  <si>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</si>
  <si>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</si>
  <si>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</si>
  <si>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</si>
  <si>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</si>
  <si>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</si>
  <si>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</si>
  <si>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</si>
  <si>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</si>
  <si>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</si>
  <si>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</si>
  <si>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</si>
  <si>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</si>
  <si>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</si>
  <si>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</si>
  <si>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</si>
  <si>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</si>
  <si>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</si>
  <si>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</si>
  <si>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</si>
  <si>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</si>
  <si>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</si>
  <si>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</si>
  <si>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</si>
  <si>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</si>
  <si>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</si>
  <si>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</si>
  <si>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</si>
  <si>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</si>
  <si>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</si>
  <si>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</si>
  <si>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</si>
  <si>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</si>
  <si>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</si>
  <si>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</si>
  <si>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</si>
  <si>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</si>
  <si>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</si>
  <si>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</si>
  <si>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</si>
  <si>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</si>
  <si>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</si>
  <si>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</si>
  <si>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</si>
  <si>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</si>
  <si>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</si>
  <si>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</si>
  <si>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</si>
  <si>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</si>
  <si>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</si>
  <si>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</si>
  <si>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</si>
  <si>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</si>
  <si>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</si>
  <si>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</si>
  <si>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</si>
  <si>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</si>
  <si>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</si>
  <si>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</si>
  <si>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</si>
  <si>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</si>
  <si>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</si>
  <si>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</si>
  <si>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</si>
  <si>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</si>
  <si>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</si>
  <si>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</si>
  <si>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</si>
  <si>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</si>
  <si>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</si>
  <si>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</si>
  <si>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</si>
  <si>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</si>
  <si>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</si>
  <si>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</si>
  <si>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</si>
  <si>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</si>
  <si>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</si>
  <si>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</si>
  <si>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</si>
  <si>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</si>
  <si>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</si>
  <si>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</si>
  <si>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</si>
  <si>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</si>
  <si>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</si>
  <si>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</si>
  <si>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</si>
  <si>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</si>
  <si>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</si>
  <si>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</si>
  <si>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</si>
  <si>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</si>
  <si>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</si>
  <si>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</si>
  <si>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</si>
  <si>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</si>
  <si>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</si>
  <si>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</si>
  <si>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</si>
  <si>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</si>
  <si>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</si>
  <si>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</si>
  <si>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</si>
  <si>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</si>
  <si>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</si>
  <si>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</si>
  <si>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</si>
  <si>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</si>
  <si>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</si>
  <si>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</si>
  <si>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</si>
  <si>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</si>
  <si>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</si>
  <si>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</si>
  <si>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</si>
  <si>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</si>
  <si>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</si>
  <si>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</si>
  <si>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</si>
  <si>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</si>
  <si>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</si>
  <si>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</si>
  <si>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</si>
  <si>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</si>
  <si>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</si>
  <si>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</si>
  <si>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</si>
  <si>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</si>
  <si>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</si>
  <si>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</si>
  <si>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</si>
  <si>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</si>
  <si>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</si>
  <si>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</si>
  <si>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</si>
  <si>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</si>
  <si>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</si>
  <si>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</si>
  <si>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</si>
  <si>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</si>
  <si>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</si>
  <si>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</si>
  <si>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</si>
  <si>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</si>
  <si>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</si>
  <si>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</si>
  <si>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</si>
  <si>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</si>
  <si>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</si>
  <si>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</si>
  <si>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</si>
  <si>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</si>
  <si>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</si>
  <si>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</si>
  <si>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</si>
  <si>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</si>
  <si>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</si>
  <si>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</si>
  <si>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</si>
  <si>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</si>
  <si>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</si>
  <si>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</si>
  <si>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</si>
  <si>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</si>
  <si>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</si>
  <si>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</si>
  <si>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</si>
  <si>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</si>
  <si>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</si>
  <si>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</si>
  <si>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</si>
  <si>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</si>
  <si>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</si>
  <si>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</si>
  <si>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</si>
  <si>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</si>
  <si>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</si>
  <si>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</si>
  <si>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</si>
  <si>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</si>
  <si>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</si>
  <si>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</si>
  <si>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</si>
  <si>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</si>
  <si>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</si>
  <si>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</si>
  <si>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</si>
  <si>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</si>
  <si>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</si>
  <si>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</si>
  <si>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</si>
  <si>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</si>
  <si>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</si>
  <si>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</si>
  <si>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</si>
  <si>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</si>
  <si>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</si>
  <si>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</si>
  <si>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</si>
  <si>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</si>
  <si>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</si>
  <si>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</si>
  <si>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</si>
  <si>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</si>
  <si>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</si>
  <si>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</si>
  <si>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</si>
  <si>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</si>
  <si>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</si>
  <si>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</si>
  <si>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</si>
  <si>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</si>
  <si>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</si>
  <si>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</si>
  <si>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</si>
  <si>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</si>
  <si>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</si>
  <si>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</si>
  <si>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</si>
  <si>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</si>
  <si>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</si>
  <si>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</si>
  <si>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</si>
  <si>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</si>
  <si>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</si>
  <si>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</si>
  <si>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</si>
  <si>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</si>
  <si>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</si>
  <si>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</si>
  <si>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</si>
  <si>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</si>
  <si>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</si>
  <si>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</si>
  <si>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</si>
  <si>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</si>
  <si>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</si>
  <si>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</si>
  <si>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</si>
  <si>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</si>
  <si>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</si>
  <si>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</si>
  <si>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</si>
  <si>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</si>
  <si>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</si>
  <si>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</si>
  <si>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</si>
  <si>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</si>
  <si>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</si>
  <si>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</si>
  <si>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</si>
  <si>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</si>
  <si>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</si>
  <si>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</si>
  <si>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</si>
  <si>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</si>
  <si>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</si>
  <si>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</si>
  <si>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</si>
  <si>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</si>
  <si>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</si>
  <si>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</si>
  <si>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</si>
  <si>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</si>
  <si>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</si>
  <si>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</si>
  <si>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</si>
  <si>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</si>
  <si>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</si>
  <si>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</si>
  <si>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</si>
  <si>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</si>
  <si>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</si>
  <si>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</si>
  <si>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</si>
  <si>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</si>
  <si>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</si>
  <si>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</si>
  <si>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</si>
  <si>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</si>
  <si>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</si>
  <si>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</si>
  <si>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</si>
  <si>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</si>
  <si>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</si>
  <si>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</si>
  <si>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</si>
  <si>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</si>
  <si>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</si>
  <si>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</si>
  <si>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</si>
  <si>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</si>
  <si>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</si>
  <si>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</si>
  <si>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</si>
  <si>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</si>
  <si>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</si>
  <si>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</si>
  <si>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</si>
  <si>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</si>
  <si>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</si>
  <si>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</si>
  <si>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</si>
  <si>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</si>
  <si>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</si>
  <si>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</si>
  <si>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</si>
  <si>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</si>
  <si>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</si>
  <si>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</si>
  <si>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</si>
  <si>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</si>
  <si>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</si>
  <si>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</si>
  <si>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</si>
  <si>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</si>
  <si>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</si>
  <si>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</si>
  <si>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</si>
  <si>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</si>
  <si>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</si>
  <si>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</si>
  <si>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</si>
  <si>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</si>
  <si>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</si>
  <si>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</si>
  <si>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</si>
  <si>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</si>
  <si>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</si>
  <si>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</si>
  <si>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</si>
  <si>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</si>
  <si>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</si>
  <si>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</si>
  <si>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</si>
  <si>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</si>
  <si>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</si>
  <si>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</si>
  <si>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</si>
  <si>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</si>
  <si>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</si>
  <si>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</si>
  <si>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</si>
  <si>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</si>
  <si>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</si>
  <si>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</si>
  <si>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</si>
  <si>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</si>
  <si>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</si>
  <si>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</si>
  <si>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</si>
  <si>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</si>
  <si>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</si>
  <si>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</si>
  <si>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</si>
  <si>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</si>
  <si>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</si>
  <si>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</si>
  <si>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</si>
  <si>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</si>
  <si>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</si>
  <si>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</si>
  <si>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</si>
  <si>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</si>
  <si>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</si>
  <si>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</si>
  <si>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</si>
  <si>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</si>
  <si>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</si>
  <si>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</si>
  <si>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</si>
  <si>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</si>
  <si>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</si>
  <si>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</si>
  <si>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</si>
  <si>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</si>
  <si>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</si>
  <si>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</si>
  <si>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</si>
  <si>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</si>
  <si>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</si>
  <si>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</si>
  <si>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</si>
  <si>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</si>
  <si>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</si>
  <si>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</si>
  <si>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</si>
  <si>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</si>
  <si>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</si>
  <si>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</si>
  <si>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</si>
  <si>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</si>
  <si>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</si>
  <si>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</si>
  <si>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</si>
  <si>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</si>
  <si>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</si>
  <si>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</si>
  <si>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</si>
  <si>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</si>
  <si>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</si>
  <si>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</si>
  <si>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</si>
  <si>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</si>
  <si>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</si>
  <si>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</si>
  <si>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</si>
  <si>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</si>
  <si>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</si>
  <si>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</si>
  <si>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</si>
  <si>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</si>
  <si>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</si>
  <si>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</si>
  <si>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</si>
  <si>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</si>
  <si>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</si>
  <si>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</si>
  <si>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</si>
  <si>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</si>
  <si>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</si>
  <si>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</si>
  <si>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</si>
  <si>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</si>
  <si>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</si>
  <si>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</si>
  <si>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</si>
  <si>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</si>
  <si>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</si>
  <si>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</si>
  <si>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</si>
  <si>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</si>
  <si>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</si>
  <si>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</si>
  <si>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</si>
  <si>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</si>
  <si>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</si>
  <si>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</si>
  <si>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</si>
  <si>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</si>
  <si>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</si>
  <si>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</si>
  <si>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</si>
  <si>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</si>
  <si>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</si>
  <si>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</si>
  <si>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</si>
  <si>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</si>
  <si>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</si>
  <si>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</si>
  <si>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</si>
  <si>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</si>
  <si>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</si>
  <si>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</si>
  <si>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</si>
  <si>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</si>
  <si>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</si>
  <si>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</si>
  <si>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</si>
  <si>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</si>
  <si>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</si>
  <si>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</si>
  <si>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</si>
  <si>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</si>
  <si>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</si>
  <si>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</si>
  <si>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</si>
  <si>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</si>
  <si>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</si>
  <si>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</si>
  <si>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</si>
  <si>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</si>
  <si>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</si>
  <si>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</si>
  <si>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</si>
  <si>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</si>
  <si>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</si>
  <si>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</si>
  <si>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</si>
  <si>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</si>
  <si>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</si>
  <si>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</si>
  <si>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</si>
  <si>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</si>
  <si>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</si>
  <si>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</si>
  <si>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</si>
  <si>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</si>
  <si>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</si>
  <si>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</si>
  <si>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</si>
  <si>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</si>
  <si>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</si>
  <si>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</si>
  <si>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</si>
  <si>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</si>
  <si>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</si>
  <si>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</si>
  <si>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</si>
  <si>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</si>
  <si>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</si>
  <si>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</si>
  <si>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</si>
  <si>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</si>
  <si>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</si>
  <si>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</si>
  <si>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</si>
  <si>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</si>
  <si>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</si>
  <si>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</si>
  <si>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</si>
  <si>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</si>
  <si>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</si>
  <si>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</si>
  <si>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</si>
  <si>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</si>
  <si>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</si>
  <si>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</si>
  <si>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</si>
  <si>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</si>
  <si>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</si>
  <si>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</si>
  <si>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</si>
  <si>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</si>
  <si>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</si>
  <si>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</si>
  <si>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</si>
  <si>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</si>
  <si>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</si>
  <si>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</si>
  <si>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</si>
  <si>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</si>
  <si>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</si>
  <si>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</si>
  <si>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</si>
  <si>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</si>
  <si>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</si>
  <si>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</si>
  <si>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</si>
  <si>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</si>
  <si>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</si>
  <si>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</si>
  <si>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</si>
  <si>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</si>
  <si>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</si>
  <si>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</si>
  <si>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</si>
  <si>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</si>
  <si>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</si>
  <si>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</si>
  <si>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</si>
  <si>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</si>
  <si>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</si>
  <si>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</si>
  <si>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</si>
  <si>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</si>
  <si>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</si>
  <si>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</si>
  <si>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</si>
  <si>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</si>
  <si>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</si>
  <si>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</si>
  <si>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</si>
  <si>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</si>
  <si>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</si>
  <si>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</si>
  <si>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</si>
  <si>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</si>
  <si>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</si>
  <si>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</si>
  <si>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</si>
  <si>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</si>
  <si>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</si>
  <si>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</si>
  <si>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</si>
  <si>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</si>
  <si>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</si>
  <si>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</si>
  <si>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</si>
  <si>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</si>
  <si>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</si>
  <si>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</si>
  <si>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</si>
  <si>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</si>
  <si>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</si>
  <si>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</si>
  <si>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</si>
  <si>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</si>
  <si>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</si>
  <si>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</si>
  <si>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</si>
  <si>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</si>
  <si>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</si>
  <si>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</si>
  <si>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</si>
  <si>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</si>
  <si>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</si>
  <si>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</si>
  <si>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</si>
  <si>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</si>
  <si>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</si>
  <si>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</si>
  <si>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</si>
  <si>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</si>
  <si>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</si>
  <si>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</si>
  <si>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</si>
  <si>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</si>
  <si>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</si>
  <si>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</si>
  <si>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</si>
  <si>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</si>
  <si>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</si>
  <si>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</si>
  <si>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</si>
  <si>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</si>
  <si>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</si>
  <si>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</si>
  <si>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</si>
  <si>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</si>
  <si>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</si>
  <si>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</si>
  <si>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</si>
  <si>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</si>
  <si>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</si>
  <si>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</si>
  <si>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</si>
  <si>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</si>
  <si>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</si>
  <si>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</si>
  <si>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</si>
  <si>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</si>
  <si>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</si>
  <si>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</si>
  <si>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</si>
  <si>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</si>
  <si>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</si>
  <si>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</si>
  <si>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</si>
  <si>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</si>
  <si>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</si>
  <si>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</si>
  <si>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</si>
  <si>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</si>
  <si>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</si>
  <si>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</si>
  <si>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</si>
  <si>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</si>
  <si>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</si>
  <si>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</si>
  <si>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</si>
  <si>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</si>
  <si>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</si>
  <si>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</si>
  <si>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</si>
  <si>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</si>
  <si>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</si>
  <si>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</si>
  <si>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</si>
  <si>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</si>
  <si>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</si>
  <si>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</si>
  <si>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</si>
  <si>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</si>
  <si>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</si>
  <si>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</si>
  <si>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</si>
  <si>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</si>
  <si>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</si>
  <si>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</si>
  <si>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</si>
  <si>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</si>
  <si>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</si>
  <si>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</si>
  <si>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</si>
  <si>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</si>
  <si>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</si>
  <si>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</si>
  <si>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</si>
  <si>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</si>
  <si>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</si>
  <si>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</si>
  <si>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</si>
  <si>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</si>
  <si>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</si>
  <si>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</si>
  <si>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</si>
  <si>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</si>
  <si>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</si>
  <si>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</si>
  <si>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</si>
  <si>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</si>
  <si>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</si>
  <si>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</si>
  <si>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</si>
  <si>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</si>
  <si>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</si>
  <si>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</si>
  <si>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</si>
  <si>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</si>
  <si>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</si>
  <si>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</si>
  <si>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</si>
  <si>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</si>
  <si>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</si>
  <si>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</si>
  <si>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</si>
  <si>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</si>
  <si>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</si>
  <si>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</si>
  <si>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</si>
  <si>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</si>
  <si>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</si>
  <si>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</si>
  <si>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</si>
  <si>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</si>
  <si>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</si>
  <si>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</si>
  <si>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</si>
  <si>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</si>
  <si>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</si>
  <si>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</si>
  <si>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</si>
  <si>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</si>
  <si>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</si>
  <si>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</si>
  <si>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</si>
  <si>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</si>
  <si>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</si>
  <si>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</si>
  <si>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</si>
  <si>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</si>
  <si>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</si>
  <si>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</si>
  <si>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</si>
  <si>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</si>
  <si>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</si>
  <si>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</si>
  <si>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</si>
  <si>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</si>
  <si>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</si>
  <si>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</si>
  <si>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</si>
  <si>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</si>
  <si>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</si>
  <si>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</si>
  <si>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</si>
  <si>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</si>
  <si>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</si>
  <si>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</si>
  <si>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</si>
  <si>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</si>
  <si>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</si>
  <si>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</si>
  <si>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</si>
  <si>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</si>
  <si>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</si>
  <si>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</si>
  <si>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</si>
  <si>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</si>
  <si>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</si>
  <si>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</si>
  <si>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</si>
  <si>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</si>
  <si>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</si>
  <si>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</si>
  <si>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</si>
  <si>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</si>
  <si>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</si>
  <si>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</si>
  <si>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</si>
  <si>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</si>
  <si>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</si>
  <si>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</si>
  <si>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</si>
  <si>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</si>
  <si>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</si>
  <si>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</si>
  <si>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</si>
  <si>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</si>
  <si>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</si>
  <si>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</si>
  <si>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</si>
  <si>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</si>
  <si>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</si>
  <si>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</si>
  <si>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</si>
  <si>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</si>
  <si>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</si>
  <si>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</si>
  <si>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</si>
  <si>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</si>
  <si>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</si>
  <si>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</si>
  <si>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</si>
  <si>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</si>
  <si>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</si>
  <si>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</si>
  <si>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</si>
  <si>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</si>
  <si>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</si>
  <si>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</si>
  <si>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</si>
  <si>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</si>
  <si>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</si>
  <si>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</si>
  <si>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</si>
  <si>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</si>
  <si>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</si>
  <si>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</si>
  <si>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</si>
  <si>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</si>
  <si>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</si>
  <si>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</si>
  <si>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</si>
  <si>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</si>
  <si>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</si>
  <si>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</si>
  <si>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</si>
  <si>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</si>
  <si>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</si>
  <si>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</si>
  <si>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</si>
  <si>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</si>
  <si>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</si>
  <si>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</si>
  <si>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</si>
  <si>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</si>
  <si>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</si>
  <si>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</si>
  <si>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</si>
  <si>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</si>
  <si>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</si>
  <si>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</si>
  <si>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</si>
  <si>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</si>
  <si>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</si>
  <si>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</si>
  <si>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</si>
  <si>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</si>
  <si>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</si>
  <si>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</si>
  <si>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</si>
  <si>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</si>
  <si>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</si>
  <si>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</si>
  <si>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</si>
  <si>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</si>
  <si>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</si>
  <si>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</si>
  <si>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</si>
  <si>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</si>
  <si>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</si>
  <si>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</si>
  <si>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</si>
  <si>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</si>
  <si>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</si>
  <si>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</si>
  <si>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</si>
  <si>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</si>
  <si>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</si>
  <si>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</si>
  <si>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</si>
  <si>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</si>
  <si>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</si>
  <si>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</si>
  <si>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</si>
  <si>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</si>
  <si>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</si>
  <si>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</si>
  <si>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</si>
  <si>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</si>
  <si>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</si>
  <si>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</si>
  <si>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</si>
  <si>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</si>
  <si>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</si>
  <si>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</si>
  <si>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</si>
  <si>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</si>
  <si>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</si>
  <si>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</si>
  <si>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</si>
  <si>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</si>
  <si>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</si>
  <si>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</si>
  <si>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</si>
  <si>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</si>
  <si>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</si>
  <si>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</si>
  <si>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</si>
  <si>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</si>
  <si>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</si>
  <si>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</si>
  <si>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</si>
  <si>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</si>
  <si>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</si>
  <si>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</si>
  <si>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</si>
  <si>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</si>
  <si>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</si>
  <si>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</si>
  <si>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</si>
  <si>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</si>
  <si>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</si>
  <si>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</si>
  <si>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</si>
  <si>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</si>
  <si>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</si>
  <si>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</si>
  <si>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</si>
  <si>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</si>
  <si>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</si>
  <si>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</si>
  <si>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</si>
  <si>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</si>
  <si>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</si>
  <si>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</si>
  <si>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</si>
  <si>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</si>
  <si>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</si>
  <si>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</si>
  <si>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</si>
  <si>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</si>
  <si>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</si>
  <si>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</si>
  <si>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</si>
  <si>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</si>
  <si>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</si>
  <si>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</si>
  <si>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</si>
  <si>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</si>
  <si>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</si>
  <si>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</si>
  <si>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</si>
  <si>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</si>
  <si>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</si>
  <si>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</si>
  <si>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</si>
  <si>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</si>
  <si>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</si>
  <si>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</si>
  <si>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</si>
  <si>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</si>
  <si>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</si>
  <si>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</si>
  <si>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</si>
  <si>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</si>
  <si>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</si>
  <si>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</si>
  <si>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</si>
  <si>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</si>
  <si>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</si>
  <si>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</si>
  <si>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</si>
  <si>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</si>
  <si>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</si>
  <si>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</si>
  <si>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</si>
  <si>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</si>
  <si>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</si>
  <si>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</si>
  <si>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</si>
  <si>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</si>
  <si>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</si>
  <si>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</si>
  <si>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</si>
  <si>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</si>
  <si>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</si>
  <si>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</si>
  <si>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</si>
  <si>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</si>
  <si>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</si>
  <si>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</si>
  <si>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</si>
  <si>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</si>
  <si>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</si>
  <si>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</si>
  <si>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</si>
  <si>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</si>
  <si>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</si>
  <si>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</si>
  <si>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</si>
  <si>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</si>
  <si>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</si>
  <si>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</si>
  <si>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</si>
  <si>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</si>
  <si>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</si>
  <si>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</si>
  <si>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</si>
  <si>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</si>
  <si>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</si>
  <si>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</si>
  <si>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</si>
  <si>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</si>
  <si>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</si>
  <si>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</si>
  <si>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</si>
  <si>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</si>
  <si>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</si>
  <si>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</si>
  <si>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</si>
  <si>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</si>
  <si>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</si>
  <si>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</si>
  <si>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</si>
  <si>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</si>
  <si>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</si>
  <si>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</si>
  <si>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</si>
  <si>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</si>
  <si>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</si>
  <si>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</si>
  <si>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</si>
  <si>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</si>
  <si>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</si>
  <si>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</si>
  <si>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</si>
  <si>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</si>
  <si>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</si>
  <si>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</si>
  <si>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</si>
  <si>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</si>
  <si>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</si>
  <si>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</si>
  <si>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</si>
  <si>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</si>
  <si>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</si>
  <si>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</si>
  <si>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</si>
  <si>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</si>
  <si>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</si>
  <si>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</si>
  <si>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</si>
  <si>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</si>
  <si>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</si>
  <si>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</si>
  <si>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</si>
  <si>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</si>
  <si>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</si>
  <si>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</si>
  <si>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</si>
  <si>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</si>
  <si>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</si>
  <si>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</si>
  <si>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</si>
  <si>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</si>
  <si>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</si>
  <si>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</si>
  <si>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</si>
  <si>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</si>
  <si>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</si>
  <si>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</si>
  <si>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</si>
  <si>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</si>
  <si>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</si>
  <si>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</si>
  <si>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</si>
  <si>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</si>
  <si>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</si>
  <si>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</si>
  <si>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</si>
  <si>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</si>
  <si>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</si>
  <si>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</si>
  <si>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</si>
  <si>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</si>
  <si>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</si>
  <si>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</si>
  <si>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</si>
  <si>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</si>
  <si>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</si>
  <si>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</si>
  <si>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</si>
  <si>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</si>
  <si>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</si>
  <si>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</si>
  <si>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</si>
  <si>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</si>
  <si>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</si>
  <si>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</si>
  <si>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</si>
  <si>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</si>
  <si>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</si>
  <si>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</si>
  <si>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</si>
  <si>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</si>
  <si>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</si>
  <si>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</si>
  <si>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</si>
  <si>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</si>
  <si>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</si>
  <si>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</si>
  <si>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</si>
  <si>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</si>
  <si>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</si>
  <si>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</si>
  <si>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</si>
  <si>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</si>
  <si>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</si>
  <si>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</si>
  <si>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</si>
  <si>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</si>
  <si>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</si>
  <si>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</si>
  <si>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</si>
  <si>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</si>
  <si>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</si>
  <si>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</si>
  <si>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</si>
  <si>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</si>
  <si>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</si>
  <si>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</si>
  <si>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</si>
  <si>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</si>
  <si>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</si>
  <si>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</si>
  <si>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</si>
  <si>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</si>
  <si>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</si>
  <si>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</si>
  <si>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</si>
  <si>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</si>
  <si>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</si>
  <si>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</si>
  <si>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</si>
  <si>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</si>
  <si>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</si>
  <si>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</si>
  <si>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</si>
  <si>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</si>
  <si>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</si>
  <si>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</si>
  <si>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</si>
  <si>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</si>
  <si>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</si>
  <si>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</si>
  <si>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</si>
  <si>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</si>
  <si>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</si>
  <si>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</si>
  <si>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</si>
  <si>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</si>
  <si>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</si>
  <si>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</si>
  <si>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</si>
  <si>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</si>
  <si>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</si>
  <si>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</si>
  <si>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</si>
  <si>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</si>
  <si>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</si>
  <si>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</si>
  <si>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</si>
  <si>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</si>
  <si>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</si>
  <si>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</si>
  <si>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</si>
  <si>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</si>
  <si>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</si>
  <si>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</si>
  <si>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</si>
  <si>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</si>
  <si>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</si>
  <si>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</si>
  <si>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</si>
  <si>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</si>
  <si>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</si>
  <si>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</si>
  <si>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</si>
  <si>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</si>
  <si>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</si>
  <si>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</si>
  <si>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</si>
  <si>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</si>
  <si>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</si>
  <si>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</si>
  <si>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</si>
  <si>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</si>
  <si>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</si>
  <si>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</si>
  <si>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</si>
  <si>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</si>
  <si>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</si>
  <si>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</si>
  <si>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</si>
  <si>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</si>
  <si>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</si>
  <si>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</si>
  <si>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</si>
  <si>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</si>
  <si>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</si>
  <si>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</si>
  <si>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</si>
  <si>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</si>
  <si>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</si>
  <si>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</si>
  <si>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</si>
  <si>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</si>
  <si>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</si>
  <si>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</si>
  <si>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</si>
  <si>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</si>
  <si>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</si>
  <si>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</si>
  <si>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</si>
  <si>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</si>
  <si>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</si>
  <si>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</si>
  <si>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</si>
  <si>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</si>
  <si>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</si>
  <si>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</si>
  <si>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</si>
  <si>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</si>
  <si>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</si>
  <si>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</si>
  <si>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</si>
  <si>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</si>
  <si>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</si>
  <si>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</si>
  <si>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</si>
  <si>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</si>
  <si>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</si>
  <si>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</si>
  <si>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</si>
  <si>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</si>
  <si>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</si>
  <si>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</si>
  <si>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</si>
  <si>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</si>
  <si>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</si>
  <si>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</si>
  <si>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</si>
  <si>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</si>
  <si>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</si>
  <si>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</si>
  <si>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</si>
  <si>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</si>
  <si>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</si>
  <si>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</si>
  <si>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</si>
  <si>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</si>
  <si>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</si>
  <si>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</si>
  <si>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</si>
  <si>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</si>
  <si>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</si>
  <si>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</si>
  <si>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</si>
  <si>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</si>
  <si>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</si>
  <si>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</si>
  <si>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</si>
  <si>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</si>
  <si>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</si>
  <si>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</si>
  <si>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</si>
  <si>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</si>
  <si>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</si>
  <si>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</si>
  <si>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</si>
  <si>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</si>
  <si>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</si>
  <si>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</si>
  <si>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</si>
  <si>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</si>
  <si>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</si>
  <si>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</si>
  <si>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</si>
  <si>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</si>
  <si>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</si>
  <si>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</si>
  <si>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</si>
  <si>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</si>
  <si>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</si>
  <si>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</si>
  <si>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</si>
  <si>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</si>
  <si>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</si>
  <si>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</si>
  <si>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</si>
  <si>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</si>
  <si>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</si>
  <si>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</si>
  <si>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</si>
  <si>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</si>
  <si>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</si>
  <si>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TT-20251121-00850 , NO PCM</t>
  </si>
  <si>
    <t>N/A</t>
  </si>
  <si>
    <t>EM Team moved ETA: 20 min</t>
  </si>
  <si>
    <t>PCM-20251122-00000014</t>
  </si>
  <si>
    <t>EM Team moved ETA: 50 min</t>
  </si>
  <si>
    <t>PCM-20251122-00000033</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</si>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</sst>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320.08443935184914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45983.032865277775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45983.032865277775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45983.032865277775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45983.032865277775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45983.032865277775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45983.032865277775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45983.032865277775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45983.032865277775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45983.032865277775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45983.032865277775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45983.032865277775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45983.032865277775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45983.032865277775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45983.032865277775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45983.032865277775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45983.032865277775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45983.032865277775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45983.032865277775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45983.032865277775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45983.032865277775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45983.032865277775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45983.032865277775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45983.032865277775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45983.032865277775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45983.032865277775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45983.032865277775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45983.032865277775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45983.032865277775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45983.032865277775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45983.032865277775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45983.032865277775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45983.032865277775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45983.032865277775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45983.032865277775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45983.032865277775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45983.032865277775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45983.032865277775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45983.032865277775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45983.032865277775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45983.032865277775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45983.032865277775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45983.032865277775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45983.032865277775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45983.032865277775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45983.032865277775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45983.032865277775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45983.032865277775</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45983.032865277775</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CF58F63A-2D5B-4DC1-BB22-90ADEDDFADC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158.03302731481381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45983.032865277775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45983.032865277775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45983.032865277775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45983.032865277775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45983.032865277775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45983.032865277775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45983.032865277775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45983.032865277775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45983.032865277775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45983.032865277775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45983.032865277775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45983.032865277775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45983.032865277775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45983.032865277775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45983.032865277775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45983.032865277775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45983.032865277775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45983.032865277775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45983.032865277775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45983.032865277775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45983.032865277775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45983.032865277775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45983.032865277775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45983.032865277775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45983.032865277775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45983.032865277775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45983.032865277775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45983.032865277775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45983.032865277775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45983.032865277775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45983.032865277775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45983.032865277775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45983.032865277775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45983.032865277775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45983.032865277775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45983.032865277775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45983.032865277775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45983.032865277775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45983.032865277775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45983.032865277775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45983.032865277775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45983.032865277775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45983.032865277775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45983.032865277775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45983.032865277775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45983.032865277775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45983.032865277775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45983.032865277775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45983.032865277775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45983.032865277775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45983.032865277775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45983.032865277775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45983.032865277775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45983.032865277775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45983.032865277775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45983.032865277775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45983.032865277775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45983.032865277775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45983.032865277775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45983.032865277775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45983.032865277775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45983.032865277775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45983.032865277775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45983.032865277775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45983.032865277775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45983.032865277775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45983.032865277775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45983.032865277775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45983.032865277775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45983.032865277775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45983.032865277775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45983.032865277775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45983.032865277775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45983.032865277775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45983.032865277775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45983.032865277775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45983.032865277775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45983.032865277775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45983.032865277775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45983.032865277775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45983.032865277775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45983.032865277775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45983.032865277775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45983.032865277775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45983.032865277775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45983.032865277775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45983.032865277775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45983.032865277775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45983.032865277775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45983.032865277775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45983.032865277775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45983.032865277775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45983.032865277775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45983.032865277775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45983.032865277775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45983.032865277775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45983.032865277775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45983.032865277775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45983.032865277775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45983.032865277775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45983.032865277775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45983.032865277775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45983.032865277775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45983.032865277775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45983.032865277775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45983.032865277775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45983.032865277775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45983.032865277775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45983.032865277775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45983.032865277775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45983.032865277775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45983.032865277775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45983.032865277775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45983.032865277775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45983.032865277775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45983.032865277775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45983.032865277775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45983.032865277775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45983.032865277775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45983.032865277775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45983.032865277775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45983.032865277775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45983.032865277775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45983.032865277775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45983.032865277775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45983.032865277775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45983.032865277775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45983.032865277775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45983.032865277775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45983.032865277775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45983.032865277775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45983.032865277775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45983.032865277775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45983.032865277775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45983.032865277775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45983.032865277775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45983.032865277775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45983.032865277775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45983.032865277775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45983.032865277775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45983.032865277775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45983.032865277775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45983.032865277775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45983.032865277775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45983.032865277775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45983.032865277775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45983.032865277775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45983.032865277775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45983.032865277775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45983.032865277775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45983.032865277775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45983.032865277775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45983.032865277775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45983.032865277775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45983.032865277775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45983.032865277775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45983.032865277775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45983.032865277775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45983.032865277775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45983.032865277775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45983.032865277775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45983.032865277775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45983.032865277775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45983.032865277775</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45983.032865277775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45983.032865277775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45983.032865277775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45983.032865277775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45983.032865277775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45983.032865277775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45983.032865277775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45983.032865277775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45983.032865277775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45983.032865277775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45983.032865277775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45983.032865277775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45983.032865277775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45983.032865277775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45983.032865277775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45983.032865277775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45983.032865277775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45983.032865277775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45983.032865277775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45983.032865277775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45983.032865277775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45983.032865277775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45983.032865277775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45983.032865277775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45983.032865277775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45983.032865277775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45983.032865277775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45983.032865277775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45983.032865277775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45983.032865277775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45983.032865277775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45983.032865277775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45983.032865277775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45983.032865277775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45983.032865277775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45983.032865277775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45983.032865277775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45983.032865277775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45983.032865277775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45983.032865277775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45983.032865277775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45983.032865277775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45983.032865277775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45983.032865277775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45983.032865277775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45983.032865277775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45983.032865277775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45983.032865277775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45983.032865277775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45983.032865277775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45983.032865277775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45983.032865277775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45983.032865277775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45983.032865277775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45983.032865277775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45983.032865277775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45983.032865277775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45983.032865277775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45983.032865277775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45983.032865277775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45983.032865277775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45983.032865277775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45983.032865277775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45983.032865277775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45983.032865277775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45983.032865277775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45983.032865277775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45983.032865277775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45983.032865277775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45983.032865277775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45983.032865277775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45983.032865277775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45983.032865277775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45983.032865277775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45983.032865277775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45983.032865277775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45983.032865277775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45983.032865277775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45983.032865277775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45983.032865277775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45983.032865277775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45983.032865277775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45983.032865277775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45983.032865277775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45983.032865277775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45983.032865277775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45983.032865277775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45983.032865277775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45983.032865277775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45983.032865277775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45983.032865277775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45983.032865277775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45983.032865277775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45983.032865277775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45983.032865277775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45983.032865277775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45983.032865277775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45983.032865277775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45983.032865277775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45983.032865277775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45983.032865277775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45983.032865277775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45983.032865277775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45983.032865277775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45983.032865277775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45983.032865277775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45983.032865277775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45983.032865277775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45983.032865277775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45983.032865277775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45983.032865277775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45983.032865277775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45983.032865277775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45983.032865277775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45983.032865277775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45983.032865277775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45983.032865277775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45983.032865277775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45983.032865277775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45983.032865277775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45983.032865277775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45983.032865277775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45983.032865277775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45983.032865277775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45983.032865277775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45983.032865277775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45983.032865277775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45983.032865277775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45983.032865277775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45983.032865277775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45983.032865277775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45983.032865277775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45983.032865277775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45983.032865277775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45983.032865277775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45983.032865277775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45983.032865277775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45983.032865277775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45983.032865277775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45983.032865277775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45983.032865277775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45983.032865277775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45983.032865277775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45983.032865277775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45983.032865277775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45983.032865277775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45983.032865277775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45983.032865277775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45983.032865277775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45983.032865277775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45983.032865277775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45983.032865277775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45983.032865277775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45983.032865277775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45983.032865277775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45983.032865277775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45983.032865277775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45983.032865277775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45983.032865277775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45983.032865277775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45983.032865277775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45983.032865277775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45983.032865277775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45983.032865277775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45983.032865277775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45983.032865277775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45983.032865277775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45983.032865277775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45983.032865277775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45983.032865277775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45983.032865277775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45983.032865277775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45983.032865277775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45983.032865277775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45983.032865277775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45983.032865277775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45983.032865277775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45983.032865277775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45983.032865277775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45983.032865277775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45983.032865277775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45983.032865277775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45983.032865277775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45983.032865277775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45983.032865277775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45983.032865277775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45983.032865277775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45983.032865277775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45983.032865277775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45983.032865277775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45983.032865277775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45983.032865277775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45983.032865277775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45983.032865277775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45983.032865277775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45983.032865277775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45983.032865277775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45983.032865277775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45983.032865277775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45983.032865277775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45983.032865277775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45983.032865277775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45983.032865277775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45983.032865277775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45983.032865277775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45983.032865277775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45983.032865277775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45983.032865277775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45983.032865277775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45983.032865277775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45983.032865277775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45983.032865277775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45983.032865277775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45983.032865277775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45983.032865277775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45983.032865277775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45983.032865277775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45983.032865277775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45983.032865277775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45983.032865277775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45983.032865277775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45983.032865277775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45983.032865277775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45983.032865277775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45983.032865277775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45983.032865277775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45983.032865277775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45983.032865277775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45983.032865277775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45983.032865277775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45983.032865277775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45983.032865277775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45983.032865277775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45983.032865277775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45983.032865277775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45983.032865277775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45983.032865277775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45983.032865277775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45983.032865277775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45983.032865277775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45983.032865277775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45983.032865277775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45983.032865277775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45983.032865277775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45983.032865277775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45983.032865277775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45983.032865277775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45983.032865277775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45983.032865277775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45983.032865277775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45983.032865277775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45983.032865277775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45983.032865277775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45983.032865277775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45983.032865277775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45983.032865277775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45983.032865277775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45983.032865277775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45983.032865277775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45983.032865277775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45983.032865277775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45983.032865277775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45983.032865277775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45983.032865277775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45983.032865277775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45983.032865277775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45983.032865277775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45983.032865277775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45983.032865277775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45983.032865277775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45983.032865277775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45983.032865277775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45983.032865277775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45983.032865277775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45983.032865277775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45983.032865277775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45983.032865277775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45983.032865277775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45983.032865277775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45983.032865277775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45983.032865277775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45983.032865277775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45983.032865277775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45983.032865277775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45983.032865277775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45983.032865277775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45983.032865277775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45983.032865277775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45983.032865277775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45983.032865277775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45983.032865277775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45983.032865277775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45983.032865277775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45983.032865277775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45983.032865277775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45983.032865277775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45983.032865277775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45983.032865277775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45983.032865277775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45983.032865277775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45983.032865277775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45983.032865277775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45983.032865277775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45983.032865277775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45983.032865277775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45983.032865277775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45983.032865277775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45983.032865277775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45983.032865277775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45983.032865277775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45983.032865277775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45983.032865277775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45983.032865277775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45983.032865277775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45983.032865277775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45983.032865277775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45983.032865277775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45983.032865277775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45983.032865277775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45983.032865277775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45983.032865277775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45983.032865277775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45983.032865277775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45983.032865277775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45983.032865277775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45983.032865277775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45983.032865277775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45983.032865277775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45983.032865277775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45983.032865277775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45983.032865277775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45983.032865277775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45983.032865277775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45983.032865277775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45983.032865277775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45983.032865277775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45983.032865277775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45983.032865277775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45983.032865277775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45983.032865277775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45983.032865277775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45983.032865277775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45983.032865277775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45983.032865277775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45983.032865277775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45983.032865277775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45983.032865277775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45983.032865277775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45983.032865277775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45983.032865277775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45983.032865277775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45983.032865277775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45983.032865277775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45983.032865277775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45983.032865277775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45983.032865277775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45983.032865277775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45983.032865277775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45983.032865277775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45983.032865277775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45983.032865277775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45983.032865277775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45983.032865277775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45983.032865277775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45983.032865277775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45983.032865277775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45983.032865277775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45983.032865277775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45983.032865277775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45983.032865277775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45983.032865277775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45983.032865277775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45983.032865277775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45983.032865277775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45983.032865277775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45983.032865277775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45983.032865277775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45983.032865277775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45983.032865277775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45983.032865277775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45983.032865277775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45983.032865277775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45983.032865277775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45983.032865277775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45983.032865277775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45983.032865277775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45983.032865277775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45983.032865277775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45983.032865277775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45983.032865277775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45983.032865277775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45983.032865277775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45983.032865277775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45983.032865277775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45983.032865277775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45983.032865277775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45983.032865277775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45983.032865277775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45983.032865277775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45983.032865277775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45983.032865277775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45983.032865277775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45983.032865277775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45983.032865277775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45983.032865277775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45983.032865277775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45983.032865277775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45983.032865277775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45983.032865277775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45983.032865277775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45983.032865277775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45983.032865277775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45983.032865277775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45983.032865277775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45983.032865277775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45983.032865277775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45983.032865277775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45983.032865277775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45983.032865277775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45983.032865277775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45983.032865277775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45983.032865277775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45983.032865277775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45983.032865277775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45983.032865277775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45983.032865277775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45983.032865277775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45983.032865277775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45983.032865277775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45983.032865277775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45983.032865277775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45983.032865277775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45983.032865277775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45983.032865277775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45983.032865277775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45983.032865277775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45983.032865277775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45983.032865277775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45983.032865277775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45983.032865277775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45983.032865277775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45983.032865277775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45983.032865277775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45983.032865277775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45983.032865277775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45983.032865277775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45983.032865277775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45983.032865277775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45983.032865277775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45983.032865277775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45983.032865277775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45983.032865277775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45983.032865277775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45983.032865277775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45983.032865277775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45983.032865277775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45983.032865277775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45983.032865277775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45983.032865277775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45983.032865277775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45983.032865277775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45983.032865277775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45983.032865277775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45983.032865277775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45983.032865277775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45983.032865277775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45983.032865277775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45983.032865277775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45983.032865277775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45983.032865277775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45983.032865277775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45983.032865277775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45983.032865277775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45983.032865277775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45983.032865277775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45983.032865277775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45983.032865277775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45983.032865277775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45983.032865277775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45983.032865277775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45983.032865277775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45983.032865277775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45983.032865277775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45983.032865277775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45983.032865277775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45983.032865277775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45983.032865277775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45983.032865277775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45983.032865277775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45983.032865277775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45983.032865277775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45983.032865277775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45983.032865277775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45983.032865277775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45983.032865277775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45983.032865277775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45983.032865277775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45983.032865277775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45983.032865277775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45983.032865277775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45983.032865277775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45983.032865277775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45983.032865277775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45983.032865277775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45983.032865277775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45983.032865277775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45983.032865277775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45983.032865277775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45983.032865277775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45983.032865277775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45983.032865277775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45983.032865277775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45983.032865277775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45983.032865277775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45983.032865277775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45983.032865277775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45983.032865277775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45983.032865277775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45983.032865277775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45983.032865277775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45983.032865277775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45983.032865277775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45983.032865277775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45983.032865277775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45983.032865277775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45983.032865277775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45983.032865277775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45983.032865277775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45983.032865277775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45983.032865277775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45983.032865277775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45983.032865277775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45983.032865277775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45983.032865277775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45983.032865277775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45983.032865277775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45983.032865277775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45983.032865277775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45983.032865277775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45983.032865277775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45983.032865277775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45983.032865277775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45983.032865277775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45983.032865277775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45983.032865277775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45983.032865277775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45983.032865277775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45983.032865277775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45983.032865277775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45983.032865277775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45983.032865277775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45983.032865277775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45983.032865277775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45983.032865277775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45983.032865277775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45983.032865277775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45983.032865277775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45983.032865277775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45983.032865277775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45983.032865277775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45983.032865277775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45983.032865277775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45983.032865277775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45983.032865277775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45983.032865277775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45983.032865277775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45983.032865277775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45983.032865277775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45983.032865277775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45983.032865277775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45983.032865277775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45983.032865277775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45983.032865277775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45983.032865277775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45983.032865277775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45983.032865277775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45983.032865277775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45983.032865277775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45983.032865277775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45983.032865277775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45983.032865277775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45983.032865277775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45983.032865277775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45983.032865277775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45983.032865277775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45983.032865277775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45983.032865277775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45983.032865277775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45983.032865277775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45983.032865277775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45983.032865277775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45983.032865277775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45983.032865277775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45983.032865277775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45983.032865277775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45983.032865277775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45983.032865277775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45983.032865277775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45983.032865277775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45983.032865277775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45983.032865277775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45983.032865277775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45983.032865277775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45983.032865277775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45983.032865277775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45983.032865277775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45983.032865277775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45983.032865277775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45983.032865277775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45983.032865277775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45983.032865277775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45983.032865277775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45983.032865277775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45983.032865277775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45983.032865277775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45983.032865277775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45983.032865277775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45983.032865277775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45983.032865277775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45983.032865277775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45983.032865277775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45983.032865277775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45983.032865277775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45983.032865277775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45983.032865277775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45983.032865277775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45983.032865277775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45983.032865277775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45983.032865277775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45983.032865277775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45983.032865277775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45983.032865277775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45983.032865277775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45983.032865277775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45983.032865277775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45983.032865277775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45983.032865277775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45983.032865277775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45983.032865277775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45983.032865277775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45983.032865277775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45983.032865277775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45983.032865277775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45983.032865277775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45983.032865277775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45983.032865277775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45983.032865277775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45983.032865277775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45983.032865277775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45983.032865277775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45983.032865277775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45983.032865277775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45983.032865277775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45983.032865277775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45983.032865277775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45983.032865277775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45983.032865277775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45983.032865277775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45983.032865277775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45983.032865277775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45983.032865277775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45983.032865277775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45983.032865277775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45983.032865277775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45983.032865277775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45983.032865277775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45983.032865277775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45983.032865277775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45983.032865277775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45983.032865277775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45983.032865277775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45983.032865277775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45983.032865277775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45983.032865277775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45983.032865277775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45983.032865277775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45983.032865277775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45983.032865277775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45983.032865277775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45983.032865277775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45983.032865277775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45983.032865277775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45983.032865277775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45983.032865277775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45983.032865277775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45983.032865277775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45983.032865277775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45983.032865277775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45983.032865277775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45983.032865277775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45983.032865277775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45983.032865277775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45983.032865277775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45983.032865277775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45983.032865277775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45983.032865277775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45983.032865277775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45983.032865277775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45983.032865277775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45983.032865277775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45983.032865277775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45983.032865277775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45983.032865277775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45983.032865277775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45983.032865277775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45983.032865277775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45983.032865277775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45983.032865277775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45983.032865277775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45983.032865277775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45983.032865277775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45983.032865277775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45983.032865277775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45983.032865277775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45983.032865277775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45983.032865277775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45983.032865277775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45983.032865277775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45983.032865277775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45983.032865277775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45983.032865277775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45983.032865277775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45983.032865277775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45983.032865277775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45983.032865277775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45983.032865277775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45983.032865277775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45983.032865277775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45983.032865277775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45983.032865277775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45983.032865277775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45983.032865277775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45983.032865277775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45983.032865277775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45983.032865277775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45983.032865277775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45983.032865277775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45983.032865277775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45983.032865277775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45983.032865277775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45983.032865277775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45983.032865277775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45983.032865277775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45983.032865277775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45983.032865277775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45983.032865277775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45983.032865277775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45983.032865277775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45983.032865277775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45983.032865277775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45983.032865277775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45983.032865277775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45983.032865277775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45983.032865277775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45983.032865277775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45983.032865277775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45983.032865277775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45983.032865277775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45983.032865277775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45983.032865277775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45983.032865277775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45983.032865277775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45983.032865277775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45983.032865277775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45983.032865277775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45983.032865277775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45983.032865277775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45983.032865277775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45983.032865277775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45983.032865277775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45983.032865277775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45983.032865277775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45983.032865277775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45983.032865277775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45983.032865277775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45983.032865277775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45983.032865277775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45983.032865277775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45983.032865277775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45983.032865277775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45983.032865277775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45983.032865277775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45983.032865277775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45983.032865277775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45983.032865277775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45983.032865277775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45983.032865277775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45983.032865277775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45983.032865277775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45983.032865277775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45983.032865277775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45983.032865277775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45983.032865277775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45983.032865277775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45983.032865277775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45983.032865277775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45983.032865277775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45983.032865277775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45983.032865277775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45983.032865277775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45983.032865277775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45983.032865277775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45983.032865277775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45983.032865277775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45983.032865277775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45983.032865277775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45983.032865277775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45983.032865277775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45983.032865277775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45983.032865277775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45983.032865277775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45983.032865277775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45983.032865277775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45983.032865277775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45983.032865277775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45983.032865277775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45983.032865277775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45983.032865277775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45983.032865277775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45983.032865277775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45983.032865277775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45983.032865277775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45983.032865277775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45983.032865277775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45983.032865277775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45983.032865277775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45983.032865277775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45983.032865277775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45983.032865277775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45983.032865277775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45983.032865277775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45983.032865277775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45983.032865277775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45983.032865277775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45983.032865277775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45983.032865277775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45983.032865277775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45983.032865277775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45983.032865277775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45983.032865277775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45983.032865277775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45983.032865277775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45983.032865277775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45983.032865277775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45983.032865277775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45983.032865277775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45983.032865277775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45983.032865277775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45983.032865277775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45983.032865277775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45983.032865277775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45983.032865277775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45983.032865277775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45983.032865277775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45983.032865277775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45983.032865277775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45983.032865277775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45983.032865277775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45983.032865277775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45983.032865277775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45983.032865277775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45983.032865277775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45983.032865277775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45983.032865277775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45983.032865277775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45983.032865277775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45983.032865277775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45983.032865277775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45983.032865277775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45983.032865277775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45983.032865277775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45983.032865277775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45983.032865277775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45983.032865277775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45983.032865277775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45983.032865277775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45983.032865277775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45983.032865277775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45983.032865277775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45983.032865277775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45983.032865277775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45983.032865277775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45983.032865277775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45983.032865277775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45983.032865277775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45983.032865277775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45983.032865277775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45983.032865277775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45983.032865277775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45983.032865277775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45983.032865277775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45983.032865277775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45983.032865277775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45983.032865277775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45983.032865277775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45983.032865277775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45983.032865277775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45983.032865277775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45983.032865277775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45983.032865277775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45983.032865277775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45983.032865277775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45983.032865277775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45983.032865277775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45983.032865277775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45983.032865277775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45983.032865277775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45983.032865277775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45983.032865277775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45983.032865277775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45983.032865277775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45983.032865277775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45983.032865277775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45983.032865277775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45983.032865277775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45983.032865277775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45983.032865277775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45983.032865277775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45983.032865277775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45983.032865277775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45983.032865277775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45983.032865277775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45983.032865277775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45983.032865277775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45983.032865277775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45983.032865277775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45983.032865277775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45983.032865277775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45983.032865277775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45983.032865277775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45983.032865277775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45983.032865277775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45983.032865277775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45983.032865277775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45983.032865277775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45983.032865277775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45983.032865277775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45983.032865277775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45983.032865277775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45983.032865277775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45983.032865277775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45983.032865277775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45983.032865277775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45983.032865277775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45983.032865277775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45983.032865277775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45983.032865277775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45983.032865277775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45983.032865277775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45983.032865277775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45983.032865277775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45983.032865277775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45983.032865277775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45983.032865277775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45983.032865277775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45983.032865277775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45983.032865277775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45983.032865277775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45983.032865277775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45983.032865277775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45983.032865277775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45983.032865277775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45983.032865277775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45983.032865277775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45983.032865277775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45983.032865277775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45983.032865277775</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279.55214768517908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0.12118703703163192</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4.8837499998626299E-2</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45983.032865277775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45983.032865277775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45983.032865277775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45983.032865277775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45983.032865277775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45983.032865277775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45983.032865277775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45983.032865277775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45983.032865277775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45983.032865277775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45983.032865277775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45983.032865277775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45983.032865277775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45983.032865277775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45983.032865277775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45983.032865277775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45983.032865277775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45983.032865277775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45983.032865277775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45983.032865277775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45983.032865277775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45983.032865277775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45983.032865277775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45983.032865277775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45983.032865277775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45983.032865277775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45983.032865277775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45983.032865277775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45983.032865277775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45983.032865277775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45983.032865277775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45983.032865277775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45983.032865277775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45983.032865277775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45983.032865277775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45983.032865277775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45983.032865277775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45983.032865277775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45983.032865277775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45983.032865277775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45983.032865277775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45983.032865277775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45983.032865277775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45983.032865277775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45983.032865277775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45983.032865277775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45983.032865277775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45983.032865277775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45983.032865277775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45983.032865277775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45983.032865277775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45983.032865277775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45983.032865277775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45983.032865277775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45983.032865277775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45983.032865277775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45983.032865277775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45983.032865277775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45983.032865277775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45983.032865277775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45983.032865277775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45983.032865277775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45983.032865277775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45983.032865277775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45983.032865277775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45983.032865277775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45983.032865277775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45983.032865277775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45983.032865277775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45983.032865277775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45983.032865277775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45983.032865277775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45983.032865277775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45983.032865277775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45983.032865277775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45983.032865277775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45983.032865277775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45983.032865277775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45983.032865277775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45983.032865277775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45983.032865277775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45983.032865277775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45983.032865277775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45983.032865277775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45983.032865277775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45983.032865277775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45983.032865277775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45983.032865277775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45983.032865277775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45983.032865277775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45983.032865277775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45983.032865277775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45983.032865277775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45983.032865277775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45983.032865277775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45983.032865277775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45983.032865277775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45983.032865277775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45983.032865277775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45983.032865277775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45983.032865277775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45983.032865277775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45983.032865277775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45983.032865277775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45983.032865277775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45983.032865277775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45983.032865277775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45983.032865277775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45983.032865277775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45983.032865277775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45983.032865277775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45983.032865277775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45983.032865277775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45983.032865277775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45983.032865277775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45983.032865277775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45983.032865277775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45983.032865277775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45983.032865277775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45983.032865277775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45983.032865277775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45983.032865277775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45983.032865277775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45983.032865277775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45983.032865277775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45983.032865277775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45983.032865277775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45983.032865277775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45983.032865277775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45983.032865277775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45983.032865277775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45983.032865277775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45983.032865277775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45983.032865277775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45983.032865277775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45983.032865277775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45983.032865277775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45983.032865277775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45983.032865277775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45983.032865277775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45983.032865277775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45983.032865277775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45983.032865277775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45983.032865277775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45983.032865277775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45983.032865277775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45983.032865277775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45983.032865277775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45983.032865277775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45983.032865277775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45983.032865277775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45983.032865277775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45983.032865277775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45983.032865277775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45983.032865277775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45983.032865277775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45983.032865277775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45983.032865277775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45983.032865277775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45983.032865277775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45983.032865277775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45983.032865277775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45983.032865277775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45983.032865277775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45983.032865277775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45983.032865277775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45983.032865277775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45983.032865277775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45983.032865277775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45983.032865277775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45983.032865277775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45983.032865277775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45983.032865277775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45983.032865277775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45983.032865277775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45983.032865277775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45983.032865277775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45983.032865277775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45983.032865277775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45983.032865277775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45983.032865277775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45983.032865277775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45983.032865277775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45983.032865277775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45983.032865277775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45983.032865277775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45983.032865277775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45983.032865277775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45983.032865277775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45983.032865277775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45983.032865277775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45983.032865277775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45983.032865277775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45983.032865277775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45983.032865277775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45983.032865277775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45983.032865277775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45983.032865277775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45983.032865277775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45983.032865277775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45983.032865277775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45983.032865277775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45983.032865277775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45983.032865277775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45983.032865277775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45983.032865277775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45983.032865277775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45983.032865277775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45983.032865277775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45983.032865277775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45983.032865277775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45983.032865277775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45983.032865277775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45983.032865277775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45983.032865277775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45983.032865277775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45983.032865277775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45983.032865277775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45983.032865277775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45983.032865277775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45983.032865277775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45983.032865277775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45983.032865277775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45983.032865277775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45983.032865277775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45983.032865277775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45983.032865277775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45983.032865277775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45983.032865277775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45983.032865277775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45983.032865277775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45983.032865277775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45983.032865277775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45983.032865277775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45983.032865277775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45983.032865277775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45983.032865277775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45983.032865277775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45983.032865277775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45983.032865277775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45983.032865277775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45983.032865277775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45983.032865277775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45983.032865277775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45983.032865277775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45983.032865277775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45983.032865277775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45983.032865277775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45983.032865277775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45983.032865277775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45983.032865277775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45983.032865277775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45983.032865277775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45983.032865277775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45983.032865277775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45983.032865277775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45983.032865277775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45983.032865277775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45983.032865277775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45983.032865277775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45983.032865277775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45983.032865277775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45983.032865277775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45983.032865277775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45983.032865277775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45983.032865277775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45983.032865277775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45983.032865277775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45983.032865277775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45983.032865277775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45983.032865277775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45983.032865277775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45983.032865277775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45983.032865277775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45983.032865277775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45983.032865277775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45983.032865277775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45983.032865277775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45983.032865277775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45983.032865277775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45983.032865277775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45983.032865277775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45983.032865277775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45983.032865277775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45983.032865277775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45983.032865277775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45983.032865277775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45983.032865277775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45983.032865277775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45983.032865277775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45983.032865277775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45983.032865277775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45983.032865277775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45983.032865277775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45983.032865277775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45983.032865277775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45983.032865277775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45983.032865277775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45983.032865277775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45983.032865277775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45983.032865277775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45983.032865277775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45983.032865277775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45983.032865277775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45983.032865277775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45983.032865277775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45983.032865277775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45983.032865277775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45983.032865277775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45983.032865277775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45983.032865277775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45983.032865277775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45983.032865277775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45983.032865277775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45983.032865277775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45983.032865277775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45983.032865277775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45983.032865277775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45983.032865277775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45983.032865277775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45983.032865277775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45983.032865277775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45983.032865277775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45983.032865277775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45983.032865277775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45983.032865277775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45983.032865277775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45983.032865277775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45983.032865277775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45983.032865277775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45983.032865277775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45983.032865277775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45983.032865277775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45983.032865277775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45983.032865277775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45983.032865277775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45983.032865277775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45983.032865277775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45983.032865277775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45983.032865277775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45983.032865277775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45983.032865277775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45983.032865277775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45983.032865277775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45983.032865277775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45983.032865277775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45983.032865277775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45983.032865277775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45983.032865277775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45983.032865277775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45983.032865277775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45983.032865277775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45983.032865277775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45983.032865277775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45983.032865277775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45983.032865277775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45983.032865277775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45983.032865277775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45983.032865277775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45983.032865277775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45983.032865277775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45983.032865277775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45983.032865277775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45983.032865277775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45983.032865277775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45983.032865277775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45983.032865277775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45983.032865277775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45983.032865277775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45983.032865277775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45983.032865277775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45983.032865277775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45983.032865277775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45983.032865277775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45983.032865277775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45983.032865277775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45983.032865277775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45983.032865277775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45983.032865277775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45983.032865277775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45983.032865277775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45983.032865277775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45983.032865277775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45983.032865277775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45983.032865277775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45983.032865277775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45983.032865277775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45983.032865277775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45983.032865277775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45983.032865277775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45983.032865277775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45983.032865277775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45983.032865277775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45983.032865277775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45983.032865277775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45983.032865277775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45983.032865277775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45983.032865277775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45983.032865277775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45983.032865277775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45983.032865277775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45983.032865277775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45983.032865277775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45983.032865277775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45983.032865277775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45983.032865277775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45983.032865277775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45983.032865277775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45983.032865277775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45983.032865277775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45983.032865277775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45983.032865277775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45983.032865277775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45983.032865277775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45983.032865277775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45983.032865277775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45983.032865277775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45983.032865277775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45983.032865277775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45983.032865277775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45983.032865277775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45983.032865277775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45983.032865277775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45983.032865277775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45983.032865277775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45983.032865277775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45983.032865277775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45983.032865277775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45983.032865277775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45983.032865277775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45983.032865277775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45983.032865277775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45983.032865277775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45983.032865277775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45983.032865277775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45983.032865277775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45983.032865277775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45983.032865277775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45983.032865277775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45983.032865277775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45983.032865277775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45983.032865277775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45983.032865277775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45983.032865277775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45983.032865277775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45983.032865277775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45983.032865277775</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91.200805092586961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56.843987962958636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34.371754166662868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5.5180620370374527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1.6595666666617035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0.26431203703396022</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0.16884907407074934</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38310</v>
      </c>
      <c r="E9" s="109" t="s">
        <v>39021</v>
      </c>
      <c r="F9" s="109" t="s">
        <v>39127</v>
      </c>
      <c r="G9" s="111" t="str">
        <f ca="1">IFERROR(NOW()-F9,"")</f>
        <v/>
      </c>
      <c r="H9" s="128">
        <v>45982.971261574072</v>
      </c>
      <c r="I9" s="109" t="str">
        <f>IFERROR(VLOOKUP(D9,DB!A:F,6,0),"")</f>
        <v>SCECO</v>
      </c>
      <c r="J9" s="109" t="str">
        <f>IFERROR(VLOOKUP(D9,DB!A:G,7,0),"")</f>
        <v>No BB Shifted</v>
      </c>
      <c r="K9" s="109" t="s">
        <v>39128</v>
      </c>
      <c r="L9" s="109" t="str">
        <f>IFERROR(VLOOKUP(D9,DB!A:I,9,0),"")</f>
        <v>Latis</v>
      </c>
    </row>
    <row r="10" spans="1:13">
      <c r="A10" s="109" t="s">
        <v>39129</v>
      </c>
      <c r="B10" s="109" t="str">
        <f>IFERROR(VLOOKUP(D10,DB!A:K,11,0),"")</f>
        <v>R5</v>
      </c>
      <c r="C10" s="109">
        <v>1</v>
      </c>
      <c r="D10" s="109" t="s">
        <v>35414</v>
      </c>
      <c r="E10" s="109" t="s">
        <v>39100</v>
      </c>
      <c r="F10" s="128">
        <v>45983.016134259262</v>
      </c>
      <c r="G10" s="111">
        <f ca="1">IFERROR(NOW()-F10,"")</f>
        <v>1.6731018513382878E-2</v>
      </c>
      <c r="H10" s="128">
        <v>45983.010428240741</v>
      </c>
      <c r="I10" s="109" t="str">
        <f>IFERROR(VLOOKUP(D10,DB!A:F,6,0),"")</f>
        <v>Generator-SG</v>
      </c>
      <c r="J10" s="109" t="str">
        <f>IFERROR(VLOOKUP(D10,DB!A:G,7,0),"")</f>
        <v>Vandalized</v>
      </c>
      <c r="K10" s="109" t="s">
        <v>39130</v>
      </c>
      <c r="L10" s="109" t="str">
        <f>IFERROR(VLOOKUP(D10,DB!A:I,9,0),"")</f>
        <v>Latis</v>
      </c>
    </row>
    <row r="11" spans="1:13">
      <c r="A11" s="109"/>
      <c r="B11" s="109" t="str">
        <f>IFERROR(VLOOKUP(D11,DB!A:K,11,0),"")</f>
        <v/>
      </c>
      <c r="C11" s="109"/>
      <c r="D11" s="109"/>
      <c r="E11" s="109"/>
      <c r="F11" s="109"/>
      <c r="G11" s="111">
        <f ca="1">IFERROR(NOW()-F11,"")</f>
        <v>45983.032865277775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45983.032865277775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45983.032865277775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45983.032865277775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45983.032865277775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45983.032865277775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45983.032865277775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45983.032865277775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45983.032865277775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45983.032865277775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45983.032865277775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45983.032865277775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45983.032865277775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45983.032865277775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45983.032865277775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45983.032865277775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45983.032865277775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45983.032865277775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45983.032865277775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45983.032865277775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45983.032865277775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45983.032865277775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45983.032865277775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45983.032865277775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45983.032865277775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45983.032865277775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45983.032865277775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45983.032865277775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45983.032865277775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45983.032865277775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45983.032865277775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45983.032865277775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45983.032865277775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45983.032865277775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45983.032865277775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45983.032865277775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45983.032865277775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45983.032865277775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45983.032865277775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45983.032865277775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45983.032865277775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45983.032865277775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45983.032865277775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45983.032865277775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45983.032865277775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45983.032865277775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45983.032865277775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45983.032865277775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45983.032865277775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45983.032865277775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45983.032865277775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45983.032865277775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45983.032865277775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45983.032865277775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45983.032865277775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45983.032865277775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45983.032865277775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45983.032865277775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45983.032865277775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45983.032865277775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45983.032865277775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45983.032865277775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45983.032865277775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45983.032865277775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45983.032865277775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45983.032865277775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45983.032865277775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45983.032865277775</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45983.032865277775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45983.032865277775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45983.032865277775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45983.032865277775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45983.032865277775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45983.032865277775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45983.032865277775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45983.032865277775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45983.032865277775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45983.032865277775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45983.032865277775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45983.032865277775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45983.032865277775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45983.032865277775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45983.032865277775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45983.032865277775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45983.032865277775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45983.032865277775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45983.032865277775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45983.032865277775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45983.032865277775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45983.032865277775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45983.032865277775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45983.032865277775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45983.032865277775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45983.032865277775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45983.032865277775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45983.032865277775</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39131</v>
      </c>
      <c r="B2" s="119" t="str">
        <f>IFERROR(VLOOKUP(D2,DB!A:K,11,0),"")</f>
        <v>R6</v>
      </c>
      <c r="C2" s="120">
        <v>1</v>
      </c>
      <c r="D2" s="119" t="s">
        <v>35855</v>
      </c>
      <c r="E2" s="109" t="s">
        <v>39021</v>
      </c>
      <c r="F2" s="121">
        <v>45983.024618055555</v>
      </c>
      <c r="G2" s="104">
        <f t="shared" ref="G2:G28" ca="1" si="0">IFERROR(NOW()-F2,"-")</f>
        <v>8.2472222202341072E-3</v>
      </c>
      <c r="H2" s="121">
        <v>45983.024548611109</v>
      </c>
      <c r="I2" s="119" t="str">
        <f>IFERROR(VLOOKUP(D2,DB!A:F,6,0),"")</f>
        <v>SCECO</v>
      </c>
      <c r="J2" s="119" t="str">
        <f>IFERROR(VLOOKUP(D2,DB!A:G,7,0),"")</f>
        <v>Dead</v>
      </c>
      <c r="K2" s="122" t="s">
        <v>39132</v>
      </c>
      <c r="L2" s="123" t="str">
        <f>IFERROR(VLOOKUP(D2,DB!A:I,9,0),"")</f>
        <v>Latis</v>
      </c>
    </row>
    <row r="3" spans="1:16382" ht="31.5" customHeight="1">
      <c r="A3" s="118"/>
      <c r="B3" s="119" t="str">
        <f>IFERROR(VLOOKUP(D3,DB!A:K,11,0),"")</f>
        <v/>
      </c>
      <c r="C3" s="120"/>
      <c r="D3" s="119"/>
      <c r="E3" s="109"/>
      <c r="F3" s="121"/>
      <c r="G3" s="104">
        <f t="shared" ca="1" si="0"/>
        <v>45983.032865277775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45983.032865277775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45983.032865277775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45983.032865277775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45983.032865277775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45983.032865277775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45983.032865277775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45983.032865277775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45983.032865277775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45983.032865277775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45983.032865277775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45983.032865277775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45983.032865277775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45983.032865277775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45983.032865277775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45983.032865277775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45983.032865277775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45983.032865277775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45983.032865277775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45983.032865277775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45983.032865277775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45983.032865277775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45983.032865277775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45983.032865277775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45983.032865277775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45983.032865277775</v>
      </c>
      <c r="H28" s="121"/>
      <c r="I28" s="119" t="str">
        <f>IFERROR(VLOOKUP(D28,DB!A:F,6,0),"")</f>
        <v/>
      </c>
      <c r="J28" s="119" t="str">
        <f>IFERROR(VLOOKUP(D28,DB!A:G,7,0),"")</f>
        <v/>
      </c>
      <c r="K28" s="122"/>
      <c r="L28" s="123" t="str">
        <f>IFERROR(VLOOKUP(D28,DB!A:I,9,0),"")</f>
        <v/>
      </c>
    </row>
  </sheetData>
  <dataValidations count="2">
    <dataValidation allowBlank="1" showInputMessage="1" showErrorMessage="1" sqref="E1" xr:uid="{9E1BC488-8814-4F8A-8DBE-742B3278AB71}"/>
    <dataValidation type="list" allowBlank="1" showInputMessage="1" showErrorMessage="1" sqref="E2:E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2025-11-21T21:48:42Z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