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466" documentId="120_S{2AC9BD13-BADA-5192-A53E-5A8FF88502F6}" xr6:coauthVersionLast="47" xr6:coauthVersionMax="47" xr10:uidLastSave="{43148D95-E1E5-40F4-A39A-8607A4A86B3A}"/>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<sst xmlns="http://schemas.openxmlformats.org/spreadsheetml/2006/main" count="180284" uniqueCount="39126">
  <si>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</si>
  <si>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</si>
  <si>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</si>
  <si>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</si>
  <si>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</si>
  <si>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</si>
  <si>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</si>
  <si>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</si>
  <si>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</si>
  <si>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</si>
  <si>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</si>
  <si>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</si>
  <si>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</si>
  <si>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</si>
  <si>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</si>
  <si>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</si>
  <si>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</si>
  <si>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</si>
  <si>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</si>
  <si>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</si>
  <si>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</si>
  <si>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</si>
  <si>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</si>
  <si>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</si>
  <si>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</si>
  <si>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</si>
  <si>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</si>
  <si>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</si>
  <si>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</si>
  <si>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</si>
  <si>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</si>
  <si>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</si>
  <si>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</si>
  <si>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</si>
  <si>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</si>
  <si>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</si>
  <si>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</si>
  <si>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</si>
  <si>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</si>
  <si>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</si>
  <si>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</si>
  <si>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</si>
  <si>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</si>
  <si>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</si>
  <si>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</si>
  <si>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</si>
  <si>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</si>
  <si>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</si>
  <si>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</si>
  <si>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</si>
  <si>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</si>
  <si>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</si>
  <si>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</si>
  <si>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</si>
  <si>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</si>
  <si>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</si>
  <si>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</si>
  <si>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</si>
  <si>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</si>
  <si>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</si>
  <si>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</si>
  <si>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</si>
  <si>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</si>
  <si>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</si>
  <si>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</si>
  <si>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</si>
  <si>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</si>
  <si>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</si>
  <si>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</si>
  <si>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</si>
  <si>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</si>
  <si>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</si>
  <si>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</si>
  <si>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</si>
  <si>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</si>
  <si>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</si>
  <si>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</si>
  <si>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</si>
  <si>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</si>
  <si>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</si>
  <si>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</si>
  <si>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</si>
  <si>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</si>
  <si>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</si>
  <si>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</si>
  <si>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</si>
  <si>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</si>
  <si>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</si>
  <si>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</si>
  <si>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</si>
  <si>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</si>
  <si>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</si>
  <si>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</si>
  <si>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</si>
  <si>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</si>
  <si>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</si>
  <si>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</si>
  <si>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</si>
  <si>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</si>
  <si>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</si>
  <si>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</si>
  <si>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</si>
  <si>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</si>
  <si>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</si>
  <si>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</si>
  <si>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</si>
  <si>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</si>
  <si>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</si>
  <si>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</si>
  <si>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</si>
  <si>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</si>
  <si>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</si>
  <si>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</si>
  <si>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</si>
  <si>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</si>
  <si>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</si>
  <si>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</si>
  <si>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</si>
  <si>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</si>
  <si>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</si>
  <si>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</si>
  <si>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</si>
  <si>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</si>
  <si>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</si>
  <si>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</si>
  <si>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</si>
  <si>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</si>
  <si>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</si>
  <si>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</si>
  <si>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</si>
  <si>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</si>
  <si>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</si>
  <si>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</si>
  <si>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</si>
  <si>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</si>
  <si>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</si>
  <si>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</si>
  <si>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</si>
  <si>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</si>
  <si>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</si>
  <si>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</si>
  <si>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</si>
  <si>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</si>
  <si>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</si>
  <si>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</si>
  <si>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</si>
  <si>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</si>
  <si>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</si>
  <si>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</si>
  <si>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</si>
  <si>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</si>
  <si>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</si>
  <si>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</si>
  <si>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</si>
  <si>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</si>
  <si>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</si>
  <si>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</si>
  <si>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</si>
  <si>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</si>
  <si>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</si>
  <si>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</si>
  <si>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</si>
  <si>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</si>
  <si>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</si>
  <si>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</si>
  <si>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</si>
  <si>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</si>
  <si>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</si>
  <si>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</si>
  <si>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</si>
  <si>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</si>
  <si>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</si>
  <si>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</si>
  <si>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</si>
  <si>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</si>
  <si>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</si>
  <si>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</si>
  <si>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</si>
  <si>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</si>
  <si>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</si>
  <si>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</si>
  <si>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</si>
  <si>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</si>
  <si>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</si>
  <si>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</si>
  <si>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</si>
  <si>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</si>
  <si>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</si>
  <si>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</si>
  <si>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</si>
  <si>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</si>
  <si>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</si>
  <si>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</si>
  <si>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</si>
  <si>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</si>
  <si>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</si>
  <si>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</si>
  <si>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</si>
  <si>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</si>
  <si>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</si>
  <si>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</si>
  <si>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</si>
  <si>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</si>
  <si>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</si>
  <si>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</si>
  <si>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</si>
  <si>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</si>
  <si>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</si>
  <si>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</si>
  <si>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</si>
  <si>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</si>
  <si>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</si>
  <si>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</si>
  <si>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</si>
  <si>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</si>
  <si>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</si>
  <si>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</si>
  <si>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</si>
  <si>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</si>
  <si>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</si>
  <si>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</si>
  <si>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</si>
  <si>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</si>
  <si>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</si>
  <si>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</si>
  <si>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</si>
  <si>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</si>
  <si>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</si>
  <si>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</si>
  <si>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</si>
  <si>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</si>
  <si>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</si>
  <si>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</si>
  <si>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</si>
  <si>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</si>
  <si>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</si>
  <si>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</si>
  <si>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</si>
  <si>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</si>
  <si>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</si>
  <si>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</si>
  <si>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</si>
  <si>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</si>
  <si>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</si>
  <si>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</si>
  <si>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</si>
  <si>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</si>
  <si>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</si>
  <si>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</si>
  <si>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</si>
  <si>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</si>
  <si>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</si>
  <si>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</si>
  <si>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</si>
  <si>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</si>
  <si>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</si>
  <si>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</si>
  <si>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</si>
  <si>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</si>
  <si>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</si>
  <si>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</si>
  <si>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</si>
  <si>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</si>
  <si>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</si>
  <si>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</si>
  <si>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</si>
  <si>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</si>
  <si>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</si>
  <si>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</si>
  <si>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</si>
  <si>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</si>
  <si>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</si>
  <si>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</si>
  <si>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</si>
  <si>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</si>
  <si>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</si>
  <si>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</si>
  <si>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</si>
  <si>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</si>
  <si>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</si>
  <si>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</si>
  <si>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</si>
  <si>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</si>
  <si>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</si>
  <si>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</si>
  <si>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</si>
  <si>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</si>
  <si>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</si>
  <si>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</si>
  <si>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</si>
  <si>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</si>
  <si>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</si>
  <si>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</si>
  <si>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</si>
  <si>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</si>
  <si>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</si>
  <si>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</si>
  <si>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</si>
  <si>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</si>
  <si>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</si>
  <si>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</si>
  <si>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</si>
  <si>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</si>
  <si>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</si>
  <si>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</si>
  <si>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</si>
  <si>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</si>
  <si>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</si>
  <si>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</si>
  <si>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</si>
  <si>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</si>
  <si>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</si>
  <si>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</si>
  <si>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</si>
  <si>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</si>
  <si>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</si>
  <si>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</si>
  <si>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</si>
  <si>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</si>
  <si>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</si>
  <si>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</si>
  <si>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</si>
  <si>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</si>
  <si>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</si>
  <si>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</si>
  <si>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</si>
  <si>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</si>
  <si>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</si>
  <si>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</si>
  <si>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</si>
  <si>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</si>
  <si>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</si>
  <si>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</si>
  <si>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</si>
  <si>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</si>
  <si>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</si>
  <si>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</si>
  <si>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</si>
  <si>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</si>
  <si>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</si>
  <si>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</si>
  <si>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</si>
  <si>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</si>
  <si>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</si>
  <si>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</si>
  <si>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</si>
  <si>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</si>
  <si>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</si>
  <si>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</si>
  <si>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</si>
  <si>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</si>
  <si>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</si>
  <si>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</si>
  <si>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</si>
  <si>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</si>
  <si>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</si>
  <si>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</si>
  <si>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</si>
  <si>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</si>
  <si>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</si>
  <si>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</si>
  <si>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</si>
  <si>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</si>
  <si>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</si>
  <si>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</si>
  <si>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</si>
  <si>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</si>
  <si>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</si>
  <si>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</si>
  <si>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</si>
  <si>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</si>
  <si>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</si>
  <si>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</si>
  <si>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</si>
  <si>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</si>
  <si>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</si>
  <si>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</si>
  <si>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</si>
  <si>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</si>
  <si>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</si>
  <si>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</si>
  <si>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</si>
  <si>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</si>
  <si>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</si>
  <si>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</si>
  <si>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</si>
  <si>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</si>
  <si>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</si>
  <si>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</si>
  <si>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</si>
  <si>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</si>
  <si>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</si>
  <si>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</si>
  <si>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</si>
  <si>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</si>
  <si>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</si>
  <si>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</si>
  <si>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</si>
  <si>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</si>
  <si>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</si>
  <si>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</si>
  <si>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</si>
  <si>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</si>
  <si>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</si>
  <si>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</si>
  <si>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</si>
  <si>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</si>
  <si>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</si>
  <si>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</si>
  <si>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</si>
  <si>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</si>
  <si>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</si>
  <si>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</si>
  <si>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</si>
  <si>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</si>
  <si>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</si>
  <si>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</si>
  <si>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</si>
  <si>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</si>
  <si>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</si>
  <si>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</si>
  <si>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</si>
  <si>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</si>
  <si>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</si>
  <si>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</si>
  <si>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</si>
  <si>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</si>
  <si>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</si>
  <si>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</si>
  <si>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</si>
  <si>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</si>
  <si>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</si>
  <si>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</si>
  <si>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</si>
  <si>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</si>
  <si>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</si>
  <si>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</si>
  <si>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</si>
  <si>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</si>
  <si>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</si>
  <si>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</si>
  <si>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</si>
  <si>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</si>
  <si>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</si>
  <si>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</si>
  <si>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</si>
  <si>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</si>
  <si>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</si>
  <si>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</si>
  <si>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</si>
  <si>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</si>
  <si>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</si>
  <si>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</si>
  <si>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</si>
  <si>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</si>
  <si>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</si>
  <si>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</si>
  <si>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</si>
  <si>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</si>
  <si>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</si>
  <si>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</si>
  <si>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</si>
  <si>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</si>
  <si>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</si>
  <si>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</si>
  <si>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</si>
  <si>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</si>
  <si>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</si>
  <si>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</si>
  <si>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</si>
  <si>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</si>
  <si>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</si>
  <si>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</si>
  <si>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</si>
  <si>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</si>
  <si>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</si>
  <si>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</si>
  <si>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</si>
  <si>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</si>
  <si>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</si>
  <si>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</si>
  <si>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</si>
  <si>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</si>
  <si>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</si>
  <si>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</si>
  <si>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</si>
  <si>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</si>
  <si>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</si>
  <si>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</si>
  <si>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</si>
  <si>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</si>
  <si>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</si>
  <si>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</si>
  <si>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</si>
  <si>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</si>
  <si>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</si>
  <si>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</si>
  <si>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</si>
  <si>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</si>
  <si>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</si>
  <si>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</si>
  <si>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</si>
  <si>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</si>
  <si>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</si>
  <si>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</si>
  <si>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</si>
  <si>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</si>
  <si>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</si>
  <si>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</si>
  <si>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</si>
  <si>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</si>
  <si>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</si>
  <si>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</si>
  <si>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</si>
  <si>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</si>
  <si>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</si>
  <si>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</si>
  <si>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</si>
  <si>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</si>
  <si>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</si>
  <si>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</si>
  <si>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</si>
  <si>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</si>
  <si>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</si>
  <si>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</si>
  <si>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</si>
  <si>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</si>
  <si>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</si>
  <si>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</si>
  <si>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</si>
  <si>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</si>
  <si>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</si>
  <si>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</si>
  <si>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</si>
  <si>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</si>
  <si>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</si>
  <si>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</si>
  <si>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</si>
  <si>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</si>
  <si>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</si>
  <si>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</si>
  <si>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</si>
  <si>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</si>
  <si>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</si>
  <si>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</si>
  <si>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</si>
  <si>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</si>
  <si>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</si>
  <si>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</si>
  <si>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</si>
  <si>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</si>
  <si>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</si>
  <si>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</si>
  <si>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</si>
  <si>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</si>
  <si>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</si>
  <si>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</si>
  <si>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</si>
  <si>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</si>
  <si>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</si>
  <si>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</si>
  <si>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</si>
  <si>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</si>
  <si>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</si>
  <si>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</si>
  <si>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</si>
  <si>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</si>
  <si>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</si>
  <si>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</si>
  <si>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</si>
  <si>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</si>
  <si>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</si>
  <si>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</si>
  <si>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</si>
  <si>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</si>
  <si>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</si>
  <si>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</si>
  <si>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</si>
  <si>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</si>
  <si>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</si>
  <si>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</si>
  <si>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</si>
  <si>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</si>
  <si>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</si>
  <si>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</si>
  <si>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</si>
  <si>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</si>
  <si>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</si>
  <si>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</si>
  <si>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</si>
  <si>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</si>
  <si>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</si>
  <si>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</si>
  <si>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</si>
  <si>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</si>
  <si>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</si>
  <si>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</si>
  <si>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</si>
  <si>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</si>
  <si>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</si>
  <si>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</si>
  <si>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</si>
  <si>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</si>
  <si>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</si>
  <si>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</si>
  <si>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</si>
  <si>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</si>
  <si>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</si>
  <si>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</si>
  <si>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</si>
  <si>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</si>
  <si>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</si>
  <si>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</si>
  <si>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</si>
  <si>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</si>
  <si>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</si>
  <si>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</si>
  <si>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</si>
  <si>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</si>
  <si>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</si>
  <si>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</si>
  <si>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</si>
  <si>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</si>
  <si>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</si>
  <si>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</si>
  <si>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</si>
  <si>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</si>
  <si>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</si>
  <si>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</si>
  <si>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</si>
  <si>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</si>
  <si>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</si>
  <si>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</si>
  <si>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</si>
  <si>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</si>
  <si>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</si>
  <si>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</si>
  <si>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</si>
  <si>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</si>
  <si>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</si>
  <si>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</si>
  <si>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</si>
  <si>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</si>
  <si>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</si>
  <si>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</si>
  <si>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</si>
  <si>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</si>
  <si>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</si>
  <si>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</si>
  <si>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</si>
  <si>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</si>
  <si>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</si>
  <si>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</si>
  <si>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</si>
  <si>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</si>
  <si>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</si>
  <si>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</si>
  <si>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</si>
  <si>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</si>
  <si>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</si>
  <si>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</si>
  <si>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</si>
  <si>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</si>
  <si>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</si>
  <si>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</si>
  <si>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</si>
  <si>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</si>
  <si>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</si>
  <si>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</si>
  <si>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</si>
  <si>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</si>
  <si>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</si>
  <si>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</si>
  <si>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</si>
  <si>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</si>
  <si>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</si>
  <si>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</si>
  <si>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</si>
  <si>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</si>
  <si>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</si>
  <si>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</si>
  <si>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</si>
  <si>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</si>
  <si>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</si>
  <si>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</si>
  <si>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</si>
  <si>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</si>
  <si>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</si>
  <si>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</si>
  <si>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</si>
  <si>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</si>
  <si>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</si>
  <si>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</si>
  <si>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</si>
  <si>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</si>
  <si>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</si>
  <si>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</si>
  <si>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</si>
  <si>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</si>
  <si>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</si>
  <si>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</si>
  <si>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</si>
  <si>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</si>
  <si>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</si>
  <si>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</si>
  <si>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</si>
  <si>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</si>
  <si>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</si>
  <si>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</si>
  <si>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</si>
  <si>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</si>
  <si>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</si>
  <si>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</si>
  <si>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</si>
  <si>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</si>
  <si>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</si>
  <si>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</si>
  <si>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</si>
  <si>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</si>
  <si>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</si>
  <si>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</si>
  <si>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</si>
  <si>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</si>
  <si>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</si>
  <si>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</si>
  <si>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</si>
  <si>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</si>
  <si>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</si>
  <si>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</si>
  <si>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</si>
  <si>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</si>
  <si>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</si>
  <si>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</si>
  <si>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</si>
  <si>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</si>
  <si>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</si>
  <si>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</si>
  <si>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</si>
  <si>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</si>
  <si>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</si>
  <si>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</si>
  <si>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</si>
  <si>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</si>
  <si>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</si>
  <si>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</si>
  <si>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</si>
  <si>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</si>
  <si>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</si>
  <si>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</si>
  <si>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</si>
  <si>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</si>
  <si>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</si>
  <si>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</si>
  <si>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</si>
  <si>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</si>
  <si>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</si>
  <si>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</si>
  <si>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</si>
  <si>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</si>
  <si>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</si>
  <si>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</si>
  <si>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</si>
  <si>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</si>
  <si>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</si>
  <si>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</si>
  <si>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</si>
  <si>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</si>
  <si>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</si>
  <si>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</si>
  <si>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</si>
  <si>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</si>
  <si>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</si>
  <si>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</si>
  <si>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</si>
  <si>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</si>
  <si>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</si>
  <si>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</si>
  <si>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</si>
  <si>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</si>
  <si>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</si>
  <si>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</si>
  <si>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</si>
  <si>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</si>
  <si>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</si>
  <si>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</si>
  <si>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</si>
  <si>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</si>
  <si>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</si>
  <si>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</si>
  <si>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</si>
  <si>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</si>
  <si>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</si>
  <si>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</si>
  <si>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</si>
  <si>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</si>
  <si>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</si>
  <si>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</si>
  <si>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</si>
  <si>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</si>
  <si>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</si>
  <si>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</si>
  <si>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</si>
  <si>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</si>
  <si>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</si>
  <si>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</si>
  <si>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</si>
  <si>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</si>
  <si>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</si>
  <si>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</si>
  <si>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</si>
  <si>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</si>
  <si>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</si>
  <si>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</si>
  <si>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</si>
  <si>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</si>
  <si>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</si>
  <si>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</si>
  <si>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</si>
  <si>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</si>
  <si>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</si>
  <si>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</si>
  <si>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</si>
  <si>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</si>
  <si>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</si>
  <si>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</si>
  <si>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</si>
  <si>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</si>
  <si>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</si>
  <si>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</si>
  <si>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</si>
  <si>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</si>
  <si>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</si>
  <si>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</si>
  <si>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</si>
  <si>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</si>
  <si>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</si>
  <si>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</si>
  <si>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</si>
  <si>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</si>
  <si>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</si>
  <si>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</si>
  <si>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</si>
  <si>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</si>
  <si>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</si>
  <si>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</si>
  <si>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</si>
  <si>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</si>
  <si>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</si>
  <si>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</si>
  <si>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</si>
  <si>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</si>
  <si>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</si>
  <si>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</si>
  <si>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</si>
  <si>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</si>
  <si>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</si>
  <si>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</si>
  <si>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</si>
  <si>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</si>
  <si>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</si>
  <si>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</si>
  <si>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</si>
  <si>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</si>
  <si>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</si>
  <si>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</si>
  <si>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</si>
  <si>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</si>
  <si>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</si>
  <si>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</si>
  <si>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</si>
  <si>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</si>
  <si>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</si>
  <si>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</si>
  <si>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</si>
  <si>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</si>
  <si>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</si>
  <si>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</si>
  <si>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</si>
  <si>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</si>
  <si>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</si>
  <si>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</si>
  <si>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</si>
  <si>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</si>
  <si>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</si>
  <si>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</si>
  <si>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</si>
  <si>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</si>
  <si>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</si>
  <si>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</si>
  <si>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</si>
  <si>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</si>
  <si>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</si>
  <si>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</si>
  <si>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</si>
  <si>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</si>
  <si>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</si>
  <si>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</si>
  <si>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</si>
  <si>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</si>
  <si>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</si>
  <si>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</si>
  <si>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</si>
  <si>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</si>
  <si>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</si>
  <si>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</si>
  <si>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</si>
  <si>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</si>
  <si>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</si>
  <si>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</si>
  <si>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</si>
  <si>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</si>
  <si>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</si>
  <si>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</si>
  <si>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</si>
  <si>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</si>
  <si>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</si>
  <si>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</si>
  <si>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</si>
  <si>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</si>
  <si>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</si>
  <si>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</si>
  <si>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</si>
  <si>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</si>
  <si>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</si>
  <si>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</si>
  <si>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</si>
  <si>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</si>
  <si>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</si>
  <si>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</si>
  <si>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</si>
  <si>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</si>
  <si>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</si>
  <si>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</si>
  <si>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</si>
  <si>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</si>
  <si>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</si>
  <si>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</si>
  <si>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</si>
  <si>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</si>
  <si>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</si>
  <si>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</si>
  <si>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</si>
  <si>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</si>
  <si>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</si>
  <si>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</si>
  <si>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</si>
  <si>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</si>
  <si>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</si>
  <si>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</si>
  <si>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</si>
  <si>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</si>
  <si>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</si>
  <si>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</si>
  <si>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</si>
  <si>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</si>
  <si>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</si>
  <si>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</si>
  <si>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</si>
  <si>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</si>
  <si>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</si>
  <si>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</si>
  <si>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</si>
  <si>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</si>
  <si>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</si>
  <si>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</si>
  <si>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</si>
  <si>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</si>
  <si>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</si>
  <si>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</si>
  <si>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</si>
  <si>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</si>
  <si>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</si>
  <si>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</si>
  <si>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</si>
  <si>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</si>
  <si>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</si>
  <si>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</si>
  <si>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</si>
  <si>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</si>
  <si>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</si>
  <si>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</si>
  <si>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</si>
  <si>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</si>
  <si>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</si>
  <si>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</si>
  <si>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</si>
  <si>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</si>
  <si>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</si>
  <si>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</si>
  <si>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</si>
  <si>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</si>
  <si>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</si>
  <si>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</si>
  <si>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</si>
  <si>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</si>
  <si>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</si>
  <si>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</si>
  <si>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</si>
  <si>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</si>
  <si>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</si>
  <si>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</si>
  <si>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</si>
  <si>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</si>
  <si>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</si>
  <si>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</si>
  <si>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</si>
  <si>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</si>
  <si>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</si>
  <si>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</si>
  <si>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</si>
  <si>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</si>
  <si>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</si>
  <si>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</si>
  <si>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</si>
  <si>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</si>
  <si>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</si>
  <si>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</si>
  <si>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</si>
  <si>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</si>
  <si>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</si>
  <si>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</si>
  <si>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</si>
  <si>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</si>
  <si>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</si>
  <si>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</si>
  <si>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</si>
  <si>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</si>
  <si>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</si>
  <si>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</si>
  <si>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</si>
  <si>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</si>
  <si>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</si>
  <si>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</si>
  <si>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</si>
  <si>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</si>
  <si>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</si>
  <si>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</si>
  <si>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</si>
  <si>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</si>
  <si>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</si>
  <si>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</si>
  <si>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</si>
  <si>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</si>
  <si>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</si>
  <si>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</si>
  <si>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</si>
  <si>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</si>
  <si>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</si>
  <si>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</si>
  <si>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</si>
  <si>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</si>
  <si>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</si>
  <si>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</si>
  <si>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</si>
  <si>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</si>
  <si>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</si>
  <si>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</si>
  <si>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</si>
  <si>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</si>
  <si>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</si>
  <si>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</si>
  <si>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</si>
  <si>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</si>
  <si>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</si>
  <si>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</si>
  <si>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</si>
  <si>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</si>
  <si>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</si>
  <si>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</si>
  <si>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</si>
  <si>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</si>
  <si>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</si>
  <si>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</si>
  <si>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</si>
  <si>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</si>
  <si>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</si>
  <si>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</si>
  <si>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</si>
  <si>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</si>
  <si>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</si>
  <si>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</si>
  <si>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</si>
  <si>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</si>
  <si>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</si>
  <si>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</si>
  <si>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</si>
  <si>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</si>
  <si>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</si>
  <si>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</si>
  <si>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</si>
  <si>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</si>
  <si>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</si>
  <si>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</si>
  <si>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</si>
  <si>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</si>
  <si>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</si>
  <si>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</si>
  <si>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</si>
  <si>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</si>
  <si>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</si>
  <si>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</si>
  <si>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</si>
  <si>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</si>
  <si>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</si>
  <si>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</si>
  <si>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</si>
  <si>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</si>
  <si>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</si>
  <si>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</si>
  <si>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</si>
  <si>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</si>
  <si>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</si>
  <si>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</si>
  <si>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</si>
  <si>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</si>
  <si>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</si>
  <si>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</si>
  <si>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</si>
  <si>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</si>
  <si>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</si>
  <si>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</si>
  <si>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</si>
  <si>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</si>
  <si>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</si>
  <si>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</si>
  <si>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</si>
  <si>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</si>
  <si>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</si>
  <si>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</si>
  <si>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</si>
  <si>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</si>
  <si>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</si>
  <si>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</si>
  <si>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</si>
  <si>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</si>
  <si>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</si>
  <si>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</si>
  <si>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</si>
  <si>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</si>
  <si>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</si>
  <si>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</si>
  <si>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</si>
  <si>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</si>
  <si>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</si>
  <si>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</si>
  <si>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</si>
  <si>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</si>
  <si>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</si>
  <si>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</si>
  <si>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</si>
  <si>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</si>
  <si>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</si>
  <si>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</si>
  <si>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</si>
  <si>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</si>
  <si>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</si>
  <si>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</si>
  <si>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</si>
  <si>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</si>
  <si>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</si>
  <si>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</si>
  <si>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</si>
  <si>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</si>
  <si>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</si>
  <si>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</si>
  <si>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</si>
  <si>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</si>
  <si>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</si>
  <si>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</si>
  <si>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</si>
  <si>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</si>
  <si>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</si>
  <si>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</si>
  <si>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</si>
  <si>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</si>
  <si>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</si>
  <si>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</si>
  <si>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</si>
  <si>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</si>
  <si>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</si>
  <si>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</si>
  <si>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</si>
  <si>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</si>
  <si>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</si>
  <si>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</si>
  <si>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</si>
  <si>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</si>
  <si>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</si>
  <si>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</si>
  <si>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</si>
  <si>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</si>
  <si>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</si>
  <si>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</si>
  <si>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</si>
  <si>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</si>
  <si>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</si>
  <si>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</si>
  <si>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</si>
  <si>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</si>
  <si>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</si>
  <si>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</si>
  <si>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</si>
  <si>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</si>
  <si>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</si>
  <si>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</si>
  <si>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</si>
  <si>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</si>
  <si>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</si>
  <si>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</si>
  <si>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</si>
  <si>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</si>
  <si>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</si>
  <si>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</si>
  <si>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</si>
  <si>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</si>
  <si>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</si>
  <si>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</si>
  <si>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</si>
  <si>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</si>
  <si>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</si>
  <si>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</si>
  <si>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</si>
  <si>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</si>
  <si>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</si>
  <si>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</si>
  <si>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</si>
  <si>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</si>
  <si>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</si>
  <si>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</si>
  <si>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</si>
  <si>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</si>
  <si>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</si>
  <si>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</si>
  <si>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</si>
  <si>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</si>
  <si>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</si>
  <si>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</si>
  <si>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</si>
  <si>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</si>
  <si>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</si>
  <si>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</si>
  <si>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</si>
  <si>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</si>
  <si>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</si>
  <si>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</si>
  <si>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</si>
  <si>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</si>
  <si>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</si>
  <si>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</si>
  <si>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</si>
  <si>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</si>
  <si>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</si>
  <si>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</si>
  <si>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</si>
  <si>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</si>
  <si>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</si>
  <si>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</si>
  <si>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</si>
  <si>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</si>
  <si>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</si>
  <si>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</si>
  <si>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</si>
  <si>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</si>
  <si>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</si>
  <si>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</si>
  <si>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</si>
  <si>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</si>
  <si>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</si>
  <si>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</si>
  <si>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</si>
  <si>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</si>
  <si>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</si>
  <si>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</si>
  <si>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</si>
  <si>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</si>
  <si>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</si>
  <si>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</si>
  <si>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</si>
  <si>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</si>
  <si>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</si>
  <si>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</si>
  <si>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</si>
  <si>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</si>
  <si>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</si>
  <si>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</si>
  <si>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</si>
  <si>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</si>
  <si>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</si>
  <si>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</si>
  <si>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</si>
  <si>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</si>
  <si>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</si>
  <si>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</si>
  <si>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</si>
  <si>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</si>
  <si>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</si>
  <si>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</si>
  <si>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</si>
  <si>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</si>
  <si>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</si>
  <si>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</si>
  <si>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</si>
  <si>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</si>
  <si>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</si>
  <si>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</si>
  <si>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</si>
  <si>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</si>
  <si>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</si>
  <si>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</si>
  <si>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</si>
  <si>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</si>
  <si>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</si>
  <si>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</si>
  <si>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</si>
  <si>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</si>
  <si>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</si>
  <si>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</si>
  <si>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</si>
  <si>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</si>
  <si>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</si>
  <si>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</si>
  <si>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</si>
  <si>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</si>
  <si>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</si>
  <si>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</si>
  <si>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</si>
  <si>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</si>
  <si>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</si>
  <si>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</si>
  <si>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</si>
  <si>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</si>
  <si>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</si>
  <si>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</si>
  <si>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</si>
  <si>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</si>
  <si>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</si>
  <si>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</si>
  <si>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</si>
  <si>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</si>
  <si>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</si>
  <si>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</si>
  <si>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</si>
  <si>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</si>
  <si>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</si>
  <si>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</si>
  <si>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</si>
  <si>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</si>
  <si>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</si>
  <si>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</si>
  <si>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</si>
  <si>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</si>
  <si>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</si>
  <si>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</si>
  <si>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</si>
  <si>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</si>
  <si>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</si>
  <si>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</si>
  <si>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</si>
  <si>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</si>
  <si>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</si>
  <si>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</si>
  <si>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</si>
  <si>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</si>
  <si>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</si>
  <si>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</si>
  <si>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</si>
  <si>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</si>
  <si>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</si>
  <si>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</si>
  <si>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</si>
  <si>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</si>
  <si>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</si>
  <si>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</si>
  <si>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</si>
  <si>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</si>
  <si>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</si>
  <si>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</si>
  <si>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</si>
  <si>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</si>
  <si>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</si>
  <si>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</si>
  <si>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</si>
  <si>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</si>
  <si>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</si>
  <si>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</si>
  <si>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</si>
  <si>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</si>
  <si>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</si>
  <si>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</si>
  <si>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</si>
  <si>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</si>
  <si>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</si>
  <si>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</si>
  <si>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</si>
  <si>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</si>
  <si>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</si>
  <si>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</si>
  <si>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</si>
  <si>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</si>
  <si>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</si>
  <si>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</si>
  <si>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</si>
  <si>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</si>
  <si>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</si>
  <si>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</si>
  <si>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</si>
  <si>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</si>
  <si>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</si>
  <si>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</si>
  <si>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</si>
  <si>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</si>
  <si>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</si>
  <si>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</si>
  <si>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</si>
  <si>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</si>
  <si>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</si>
  <si>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</si>
  <si>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</si>
  <si>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</si>
  <si>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</si>
  <si>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</si>
  <si>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</si>
  <si>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</si>
  <si>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</si>
  <si>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</si>
  <si>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</si>
  <si>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</si>
  <si>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</si>
  <si>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</si>
  <si>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</si>
  <si>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</si>
  <si>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</si>
  <si>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</si>
  <si>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</si>
  <si>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</si>
  <si>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</si>
  <si>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</si>
  <si>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</si>
  <si>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</si>
  <si>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</si>
  <si>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</si>
  <si>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</si>
  <si>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</si>
  <si>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</si>
  <si>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</si>
  <si>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</si>
  <si>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</si>
  <si>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</si>
  <si>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</si>
  <si>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</si>
  <si>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</si>
  <si>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</si>
  <si>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</si>
  <si>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</si>
  <si>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</si>
  <si>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</si>
  <si>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</si>
  <si>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</si>
  <si>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</si>
  <si>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</si>
  <si>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</si>
  <si>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</si>
  <si>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</si>
  <si>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</si>
  <si>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</si>
  <si>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</si>
  <si>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</si>
  <si>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</si>
  <si>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</si>
  <si>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</si>
  <si>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</si>
  <si>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</si>
  <si>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</si>
  <si>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</si>
  <si>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</si>
  <si>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</si>
  <si>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</si>
  <si>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</si>
  <si>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</si>
  <si>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</si>
  <si>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</si>
  <si>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</si>
  <si>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</si>
  <si>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</si>
  <si>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</si>
  <si>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</si>
  <si>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</si>
  <si>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</si>
  <si>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</si>
  <si>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</si>
  <si>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</si>
  <si>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</si>
  <si>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</si>
  <si>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</si>
  <si>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</si>
  <si>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</si>
  <si>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</si>
  <si>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</si>
  <si>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</si>
  <si>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</si>
  <si>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</si>
  <si>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</si>
  <si>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</si>
  <si>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</si>
  <si>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</si>
  <si>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</si>
  <si>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</si>
  <si>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</si>
  <si>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</si>
  <si>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</si>
  <si>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</si>
  <si>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</si>
  <si>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</si>
  <si>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</si>
  <si>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</si>
  <si>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</si>
  <si>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</si>
  <si>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</si>
  <si>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</si>
  <si>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</si>
  <si>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</si>
  <si>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</si>
  <si>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</si>
  <si>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</si>
  <si>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</si>
  <si>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</si>
  <si>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</si>
  <si>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</si>
  <si>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</si>
  <si>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</si>
  <si>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</si>
  <si>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</si>
  <si>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</si>
  <si>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</si>
  <si>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</si>
  <si>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</si>
  <si>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</si>
  <si>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</si>
  <si>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</si>
  <si>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</si>
  <si>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</si>
  <si>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</si>
  <si>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</si>
  <si>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</si>
  <si>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</si>
  <si>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</si>
  <si>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</si>
  <si>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</si>
  <si>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</si>
  <si>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</si>
  <si>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</si>
  <si>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</si>
  <si>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</si>
  <si>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</si>
  <si>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</si>
  <si>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</si>
  <si>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</si>
  <si>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</si>
  <si>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</si>
  <si>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</si>
  <si>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</si>
  <si>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</si>
  <si>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</si>
  <si>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</si>
  <si>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</si>
  <si>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</si>
  <si>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</si>
  <si>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</si>
  <si>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</si>
  <si>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</si>
  <si>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</si>
  <si>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</si>
  <si>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</si>
  <si>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</si>
  <si>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</si>
  <si>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</si>
  <si>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</si>
  <si>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</si>
  <si>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</si>
  <si>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</si>
  <si>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</si>
  <si>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</si>
  <si>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</si>
  <si>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</si>
  <si>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</si>
  <si>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</si>
  <si>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</si>
  <si>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</si>
  <si>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</si>
  <si>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</si>
  <si>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</si>
  <si>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</si>
  <si>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</si>
  <si>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</si>
  <si>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</si>
  <si>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</si>
  <si>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</si>
  <si>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</si>
  <si>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</si>
  <si>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</si>
  <si>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</si>
  <si>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</si>
  <si>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</si>
  <si>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</si>
  <si>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</si>
  <si>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</si>
  <si>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</si>
  <si>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</si>
  <si>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</si>
  <si>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</si>
  <si>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</si>
  <si>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</si>
  <si>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</si>
  <si>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</si>
  <si>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</si>
  <si>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</si>
  <si>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</si>
  <si>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</si>
  <si>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</si>
  <si>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</si>
  <si>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</si>
  <si>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</si>
  <si>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</si>
  <si>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</si>
  <si>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</si>
  <si>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</si>
  <si>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</si>
  <si>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</si>
  <si>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</si>
  <si>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</si>
  <si>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</si>
  <si>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</si>
  <si>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</si>
  <si>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</si>
  <si>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</si>
  <si>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</si>
  <si>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</si>
  <si>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</si>
  <si>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</si>
  <si>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</si>
  <si>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</si>
  <si>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</si>
  <si>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</si>
  <si>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</si>
  <si>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</si>
  <si>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</si>
  <si>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</si>
  <si>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</si>
  <si>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</si>
  <si>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</si>
  <si>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</si>
  <si>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</si>
  <si>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</si>
  <si>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</si>
  <si>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</si>
  <si>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</si>
  <si>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</si>
  <si>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</si>
  <si>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</si>
  <si>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</si>
  <si>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</si>
  <si>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</si>
  <si>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</si>
  <si>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</si>
  <si>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</si>
  <si>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</si>
  <si>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</si>
  <si>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</si>
  <si>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</si>
  <si>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</si>
  <si>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</si>
  <si>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</si>
  <si>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</si>
  <si>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</si>
  <si>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</si>
  <si>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</si>
  <si>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</si>
  <si>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</si>
  <si>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</si>
  <si>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</si>
  <si>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</si>
  <si>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</si>
  <si>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</si>
  <si>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</si>
  <si>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</si>
  <si>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</si>
  <si>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</si>
  <si>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</si>
  <si>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</si>
  <si>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</si>
  <si>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</si>
  <si>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</si>
  <si>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</si>
  <si>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</si>
  <si>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</si>
  <si>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</si>
  <si>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</si>
  <si>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</si>
  <si>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</si>
  <si>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</si>
  <si>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</si>
  <si>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</si>
  <si>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</si>
  <si>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</si>
  <si>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</si>
  <si>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</si>
  <si>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</si>
  <si>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</si>
  <si>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</si>
  <si>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</si>
  <si>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</si>
  <si>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</si>
  <si>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</si>
  <si>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</si>
  <si>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</si>
  <si>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</si>
  <si>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</si>
  <si>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</si>
  <si>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</si>
  <si>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</si>
  <si>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</si>
  <si>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</si>
  <si>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</si>
  <si>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</si>
  <si>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</si>
  <si>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</si>
  <si>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</si>
  <si>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</si>
  <si>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</si>
  <si>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</si>
  <si>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</si>
  <si>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</si>
  <si>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</si>
  <si>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</si>
  <si>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</si>
  <si>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</si>
  <si>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</si>
  <si>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</si>
  <si>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</si>
  <si>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</si>
  <si>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</si>
  <si>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</si>
  <si>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</si>
  <si>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</si>
  <si>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</si>
  <si>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</si>
  <si>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</si>
  <si>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</si>
  <si>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</si>
  <si>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</si>
  <si>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</si>
  <si>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</si>
  <si>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</si>
  <si>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</si>
  <si>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</si>
  <si>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</si>
  <si>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</si>
  <si>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</si>
  <si>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</si>
  <si>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</si>
  <si>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</si>
  <si>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</si>
  <si>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</si>
  <si>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</si>
  <si>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</si>
  <si>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</si>
  <si>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</si>
  <si>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</si>
  <si>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</si>
  <si>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</si>
  <si>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</si>
  <si>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</si>
  <si>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</si>
  <si>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</si>
  <si>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</si>
  <si>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</si>
  <si>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</si>
  <si>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</si>
  <si>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</si>
  <si>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</si>
  <si>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</si>
  <si>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</si>
  <si>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</si>
  <si>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</si>
  <si>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</si>
  <si>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</si>
  <si>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</si>
  <si>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</si>
  <si>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</si>
  <si>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</si>
  <si>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</si>
  <si>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</si>
  <si>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</si>
  <si>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</si>
  <si>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</si>
  <si>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</si>
  <si>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</si>
  <si>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</si>
  <si>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</si>
  <si>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</si>
  <si>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</si>
  <si>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</si>
  <si>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</si>
  <si>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</si>
  <si>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</si>
  <si>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</si>
  <si>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</si>
  <si>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</si>
  <si>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</si>
  <si>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</si>
  <si>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</si>
  <si>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</si>
  <si>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</si>
  <si>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</si>
  <si>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</si>
  <si>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</si>
  <si>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</si>
  <si>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</si>
  <si>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</si>
  <si>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</si>
  <si>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</si>
  <si>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</si>
  <si>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</si>
  <si>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</si>
  <si>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</si>
  <si>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</si>
  <si>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</si>
  <si>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</si>
  <si>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</si>
  <si>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</si>
  <si>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</si>
  <si>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</si>
  <si>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</si>
  <si>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</si>
  <si>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</si>
  <si>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</si>
  <si>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</si>
  <si>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</si>
  <si>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</si>
  <si>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</si>
  <si>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</si>
  <si>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</si>
  <si>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</si>
  <si>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</si>
  <si>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</si>
  <si>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</si>
  <si>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</si>
  <si>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</si>
  <si>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</si>
  <si>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</si>
  <si>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</si>
  <si>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</si>
  <si>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</si>
  <si>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</si>
  <si>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</si>
  <si>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</si>
  <si>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</si>
  <si>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</si>
  <si>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</si>
  <si>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</si>
  <si>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</si>
  <si>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</si>
  <si>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</si>
  <si>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</si>
  <si>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</si>
  <si>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</si>
  <si>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</si>
  <si>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</si>
  <si>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</si>
  <si>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</si>
  <si>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</si>
  <si>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</si>
  <si>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</si>
  <si>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</si>
  <si>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</si>
  <si>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</si>
  <si>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</si>
  <si>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</si>
  <si>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</si>
  <si>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</si>
  <si>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</si>
  <si>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</si>
  <si>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</si>
  <si>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</si>
  <si>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</si>
  <si>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</si>
  <si>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</si>
  <si>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</si>
  <si>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</si>
  <si>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</si>
  <si>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</si>
  <si>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</si>
  <si>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</si>
  <si>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</si>
  <si>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</si>
  <si>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</si>
  <si>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</si>
  <si>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</si>
  <si>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</si>
  <si>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</si>
  <si>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</si>
  <si>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</si>
  <si>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</si>
  <si>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</si>
  <si>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</si>
  <si>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</si>
  <si>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</si>
  <si>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</si>
  <si>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</si>
  <si>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</si>
  <si>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</si>
  <si>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</si>
  <si>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</si>
  <si>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</si>
  <si>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</si>
  <si>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</si>
  <si>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</si>
  <si>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</si>
  <si>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</si>
  <si>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</si>
  <si>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</si>
  <si>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</si>
  <si>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</si>
  <si>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</si>
  <si>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</si>
  <si>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</si>
  <si>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</si>
  <si>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</si>
  <si>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</si>
  <si>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</si>
  <si>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</si>
  <si>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</si>
  <si>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</si>
  <si>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</si>
  <si>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</si>
  <si>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</si>
  <si>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</si>
  <si>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</si>
  <si>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</si>
  <si>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</si>
  <si>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</si>
  <si>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</si>
  <si>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</si>
  <si>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</si>
  <si>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</si>
  <si>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</si>
  <si>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</si>
  <si>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</si>
  <si>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</si>
  <si>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</si>
  <si>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</si>
  <si>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</si>
  <si>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</si>
  <si>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</si>
  <si>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</si>
  <si>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</si>
  <si>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</si>
  <si>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</si>
  <si>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</si>
  <si>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</si>
  <si>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</si>
  <si>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</si>
  <si>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</si>
  <si>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</si>
  <si>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</si>
  <si>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</si>
  <si>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</si>
  <si>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</si>
  <si>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</si>
  <si>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</si>
  <si>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</si>
  <si>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</si>
  <si>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</si>
  <si>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</si>
  <si>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</si>
  <si>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</si>
  <si>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</si>
  <si>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</si>
  <si>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</si>
  <si>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</si>
  <si>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</si>
  <si>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</si>
  <si>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</si>
  <si>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</si>
  <si>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</si>
  <si>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</si>
  <si>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</si>
  <si>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</si>
  <si>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</si>
  <si>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</si>
  <si>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</si>
  <si>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</si>
  <si>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</si>
  <si>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</si>
  <si>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</si>
  <si>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</si>
  <si>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</si>
  <si>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</si>
  <si>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</si>
  <si>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</si>
  <si>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</si>
  <si>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</si>
  <si>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</si>
  <si>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</si>
  <si>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</si>
  <si>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</si>
  <si>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</si>
  <si>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</si>
  <si>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</si>
  <si>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</si>
  <si>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</si>
  <si>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</si>
  <si>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</si>
  <si>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</si>
  <si>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</si>
  <si>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</si>
  <si>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</si>
  <si>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</si>
  <si>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</si>
  <si>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</si>
  <si>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</si>
  <si>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</si>
  <si>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</si>
  <si>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</si>
  <si>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</si>
  <si>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</si>
  <si>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</si>
  <si>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</si>
  <si>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</si>
  <si>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</si>
  <si>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</si>
  <si>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</si>
  <si>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</si>
  <si>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</si>
  <si>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</si>
  <si>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</si>
  <si>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</si>
  <si>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</si>
  <si>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</si>
  <si>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</si>
  <si>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</si>
  <si>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</si>
  <si>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</si>
  <si>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</si>
  <si>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</si>
  <si>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</si>
  <si>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</si>
  <si>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</si>
  <si>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</si>
  <si>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</si>
  <si>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</si>
  <si>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</si>
  <si>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</si>
  <si>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</si>
  <si>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</si>
  <si>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</si>
  <si>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</si>
  <si>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</si>
  <si>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</si>
  <si>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</si>
  <si>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</si>
  <si>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</si>
  <si>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</si>
  <si>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</si>
  <si>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</si>
  <si>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</si>
  <si>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</si>
  <si>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</si>
  <si>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</si>
  <si>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</si>
  <si>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</si>
  <si>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</si>
  <si>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</si>
  <si>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</si>
  <si>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</si>
  <si>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</si>
  <si>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</si>
  <si>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</si>
  <si>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</si>
  <si>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</si>
  <si>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</si>
  <si>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</si>
  <si>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</si>
  <si>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</si>
  <si>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</si>
  <si>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</si>
  <si>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</si>
  <si>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</si>
  <si>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</si>
  <si>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</si>
  <si>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</si>
  <si>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</si>
  <si>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</si>
  <si>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</si>
  <si>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</si>
  <si>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</si>
  <si>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</si>
  <si>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</si>
  <si>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</si>
  <si>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</si>
  <si>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</si>
  <si>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</si>
  <si>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</si>
  <si>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</si>
  <si>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</si>
  <si>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</si>
  <si>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</si>
  <si>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</si>
  <si>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</si>
  <si>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</si>
  <si>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</si>
  <si>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</si>
  <si>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</si>
  <si>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</si>
  <si>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</si>
  <si>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</si>
  <si>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</si>
  <si>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</si>
  <si>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</si>
  <si>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</si>
  <si>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</si>
  <si>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</si>
  <si>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</si>
  <si>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</si>
  <si>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</si>
  <si>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</si>
  <si>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</si>
  <si>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</si>
  <si>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</si>
  <si>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</si>
  <si>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</si>
  <si>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</si>
  <si>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</si>
  <si>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</si>
  <si>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</si>
  <si>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</si>
  <si>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</si>
  <si>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</si>
  <si>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</si>
  <si>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</si>
  <si>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</si>
  <si>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</si>
  <si>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</si>
  <si>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</si>
  <si>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</si>
  <si>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</si>
  <si>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</si>
  <si>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</si>
  <si>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</si>
  <si>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</si>
  <si>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</si>
  <si>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</si>
  <si>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</si>
  <si>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</si>
  <si>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</si>
  <si>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</si>
  <si>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</si>
  <si>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</si>
  <si>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</si>
  <si>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</si>
  <si>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</si>
  <si>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</si>
  <si>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</si>
  <si>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</si>
  <si>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</si>
  <si>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</si>
  <si>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</si>
  <si>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</si>
  <si>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</si>
  <si>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</si>
  <si>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</si>
  <si>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</si>
  <si>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</si>
  <si>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</si>
  <si>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</si>
  <si>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</si>
  <si>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</si>
  <si>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</si>
  <si>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</si>
  <si>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</si>
  <si>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</si>
  <si>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</si>
  <si>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</si>
  <si>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</si>
  <si>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</si>
  <si>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</si>
  <si>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</si>
  <si>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</si>
  <si>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</si>
  <si>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</si>
  <si>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</si>
  <si>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</si>
  <si>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</si>
  <si>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</si>
  <si>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</si>
  <si>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</si>
  <si>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</si>
  <si>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</si>
  <si>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</si>
  <si>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</si>
  <si>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</si>
  <si>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</si>
  <si>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</si>
  <si>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</si>
  <si>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</si>
  <si>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</si>
  <si>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</si>
  <si>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</si>
  <si>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</si>
  <si>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</si>
  <si>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</si>
  <si>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</si>
  <si>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</si>
  <si>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</si>
  <si>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</si>
  <si>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</si>
  <si>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</si>
  <si>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</si>
  <si>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</si>
  <si>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</si>
  <si>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</si>
  <si>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</si>
  <si>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</si>
  <si>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</si>
  <si>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</si>
  <si>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</si>
  <si>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</si>
  <si>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</si>
  <si>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</si>
  <si>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</si>
  <si>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</si>
  <si>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</si>
  <si>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</si>
  <si>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</si>
  <si>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</si>
  <si>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</si>
  <si>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</si>
  <si>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</si>
  <si>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</si>
  <si>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</si>
  <si>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</si>
  <si>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</si>
  <si>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</si>
  <si>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</si>
  <si>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</si>
  <si>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</si>
  <si>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</si>
  <si>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</si>
  <si>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</si>
  <si>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</si>
  <si>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</si>
  <si>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</si>
  <si>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</si>
  <si>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</si>
  <si>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</si>
  <si>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</si>
  <si>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</si>
  <si>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</si>
  <si>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</si>
  <si>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</si>
  <si>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</si>
  <si>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</si>
  <si>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</si>
  <si>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</si>
  <si>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</si>
  <si>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</si>
  <si>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</si>
  <si>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</si>
  <si>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</si>
  <si>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</si>
  <si>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</si>
  <si>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</si>
  <si>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</si>
  <si>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</si>
  <si>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</si>
  <si>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</si>
  <si>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</si>
  <si>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</si>
  <si>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</si>
  <si>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</si>
  <si>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</si>
  <si>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</si>
  <si>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</si>
  <si>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</si>
  <si>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</si>
  <si>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</si>
  <si>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</si>
  <si>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</si>
  <si>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</si>
  <si>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</si>
  <si>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</si>
  <si>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</si>
  <si>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</si>
  <si>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</si>
  <si>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</si>
  <si>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</si>
  <si>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</si>
  <si>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</si>
  <si>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</si>
  <si>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</si>
  <si>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</si>
  <si>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</si>
  <si>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</si>
  <si>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</si>
  <si>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</si>
  <si>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</si>
  <si>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</si>
  <si>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</si>
  <si>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</si>
  <si>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</si>
  <si>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</si>
  <si>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</si>
  <si>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</si>
  <si>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</si>
  <si>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</si>
  <si>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</si>
  <si>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</si>
  <si>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</si>
  <si>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</si>
  <si>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</si>
  <si>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</si>
  <si>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</si>
  <si>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</si>
  <si>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</si>
  <si>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</si>
  <si>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</si>
  <si>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</si>
  <si>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</si>
  <si>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</si>
  <si>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</si>
  <si>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</si>
  <si>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</si>
  <si>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</si>
  <si>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</si>
  <si>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</si>
  <si>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</si>
  <si>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</si>
  <si>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</si>
  <si>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</si>
  <si>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</si>
  <si>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</si>
  <si>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</si>
  <si>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</si>
  <si>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</si>
  <si>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</si>
  <si>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</si>
  <si>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</si>
  <si>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</si>
  <si>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</si>
  <si>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</si>
  <si>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</si>
  <si>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</si>
  <si>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</si>
  <si>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</si>
  <si>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</si>
  <si>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</si>
  <si>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</si>
  <si>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</si>
  <si>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</si>
  <si>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</si>
  <si>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</si>
  <si>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</si>
  <si>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</si>
  <si>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</si>
  <si>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</si>
  <si>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</si>
  <si>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</si>
  <si>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</si>
  <si>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</si>
  <si>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</si>
  <si>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</si>
  <si>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</si>
  <si>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</si>
  <si>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</si>
  <si>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</si>
  <si>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</si>
  <si>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</si>
  <si>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</si>
  <si>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</si>
  <si>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</si>
  <si>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</si>
  <si>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</si>
  <si>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</si>
  <si>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</si>
  <si>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</si>
  <si>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</si>
  <si>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</si>
  <si>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</si>
  <si>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</si>
  <si>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</si>
  <si>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</si>
  <si>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</si>
  <si>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</si>
  <si>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</si>
  <si>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</si>
  <si>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</si>
  <si>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</si>
  <si>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</si>
  <si>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</si>
  <si>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</si>
  <si>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</si>
  <si>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</si>
  <si>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</si>
  <si>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</si>
  <si>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</si>
  <si>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</si>
  <si>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</si>
  <si>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</si>
  <si>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</si>
  <si>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</si>
  <si>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</si>
  <si>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</si>
  <si>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</si>
  <si>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</si>
  <si>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</si>
  <si>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</si>
  <si>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</si>
  <si>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</si>
  <si>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</si>
  <si>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</si>
  <si>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</si>
  <si>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</si>
  <si>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</si>
  <si>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</si>
  <si>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</si>
  <si>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</si>
  <si>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</si>
  <si>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</si>
  <si>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</si>
  <si>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</si>
  <si>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</si>
  <si>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</si>
  <si>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</si>
  <si>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</si>
  <si>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</si>
  <si>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</si>
  <si>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</si>
  <si>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</si>
  <si>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</si>
  <si>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</si>
  <si>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</si>
  <si>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</si>
  <si>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</si>
  <si>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</si>
  <si>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</si>
  <si>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</si>
  <si>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</si>
  <si>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</si>
  <si>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</si>
  <si>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</si>
  <si>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</si>
  <si>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</si>
  <si>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</si>
  <si>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</si>
  <si>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</si>
  <si>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</si>
  <si>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</si>
  <si>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</si>
  <si>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</si>
  <si>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</si>
  <si>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</si>
  <si>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</si>
  <si>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</si>
  <si>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</si>
  <si>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</si>
  <si>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</si>
  <si>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</si>
  <si>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</si>
  <si>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</si>
  <si>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</si>
  <si>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</si>
  <si>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</si>
  <si>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</si>
  <si>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</si>
  <si>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</si>
  <si>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</si>
  <si>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</si>
  <si>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</si>
  <si>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</si>
  <si>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</si>
  <si>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</si>
  <si>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</si>
  <si>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</si>
  <si>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</si>
  <si>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</si>
  <si>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</si>
  <si>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</si>
  <si>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</si>
  <si>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</si>
  <si>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</si>
  <si>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</si>
  <si>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</si>
  <si>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</si>
  <si>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</si>
  <si>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</si>
  <si>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</si>
  <si>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</si>
  <si>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</si>
  <si>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</si>
  <si>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</si>
  <si>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</si>
  <si>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</si>
  <si>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</si>
  <si>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</si>
  <si>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</si>
  <si>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</si>
  <si>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</si>
  <si>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</si>
  <si>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</si>
  <si>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</si>
  <si>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</si>
  <si>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</si>
  <si>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</si>
  <si>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</si>
  <si>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</si>
  <si>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</si>
  <si>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</si>
  <si>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</si>
  <si>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</si>
  <si>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</si>
  <si>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</si>
  <si>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</si>
  <si>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</si>
  <si>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</si>
  <si>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</si>
  <si>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</si>
  <si>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</si>
  <si>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</si>
  <si>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</si>
  <si>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</si>
  <si>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</si>
  <si>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</si>
  <si>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</si>
  <si>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</si>
  <si>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</si>
  <si>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</si>
  <si>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</si>
  <si>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</si>
  <si>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</si>
  <si>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</si>
  <si>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</si>
  <si>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</si>
  <si>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</si>
  <si>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</si>
  <si>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</si>
  <si>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</si>
  <si>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</si>
  <si>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</si>
  <si>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</si>
  <si>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</si>
  <si>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</si>
  <si>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</si>
  <si>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</si>
  <si>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</si>
  <si>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</si>
  <si>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</si>
  <si>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</si>
  <si>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</si>
  <si>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</si>
  <si>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</si>
  <si>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</si>
  <si>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</si>
  <si>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</si>
  <si>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</si>
  <si>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</si>
  <si>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</si>
  <si>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</si>
  <si>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</si>
  <si>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</si>
  <si>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</si>
  <si>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</si>
  <si>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</si>
  <si>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</si>
  <si>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</si>
  <si>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</si>
  <si>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</si>
  <si>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</si>
  <si>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</si>
  <si>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</si>
  <si>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</si>
  <si>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</si>
  <si>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</si>
  <si>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</si>
  <si>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</si>
  <si>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</si>
  <si>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</si>
  <si>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</si>
  <si>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</si>
  <si>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</si>
  <si>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</si>
  <si>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</si>
  <si>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</si>
  <si>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</si>
  <si>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</si>
  <si>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</si>
  <si>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</si>
  <si>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</si>
  <si>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</si>
  <si>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</si>
  <si>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</si>
  <si>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</si>
  <si>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</si>
  <si>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</si>
  <si>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</si>
  <si>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</si>
  <si>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</si>
  <si>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</si>
  <si>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</si>
  <si>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</si>
  <si>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</si>
  <si>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</si>
  <si>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</si>
  <si>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</si>
  <si>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</si>
  <si>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</si>
  <si>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</si>
  <si>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</si>
  <si>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</si>
  <si>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</si>
  <si>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</si>
  <si>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</si>
  <si>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</si>
  <si>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</si>
  <si>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</si>
  <si>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</si>
  <si>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</si>
  <si>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</si>
  <si>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</si>
  <si>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</si>
  <si>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</si>
  <si>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</si>
  <si>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</si>
  <si>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</si>
  <si>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</si>
  <si>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</si>
  <si>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</si>
  <si>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</si>
  <si>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</si>
  <si>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</si>
  <si>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</si>
  <si>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</si>
  <si>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</si>
  <si>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</si>
  <si>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</si>
  <si>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</si>
  <si>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</si>
  <si>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</si>
  <si>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</si>
  <si>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</si>
  <si>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</si>
  <si>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</si>
  <si>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</si>
  <si>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</si>
  <si>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</si>
  <si>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</si>
  <si>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</si>
  <si>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</si>
  <si>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</si>
  <si>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</si>
  <si>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</si>
  <si>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</si>
  <si>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</si>
  <si>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</si>
  <si>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</si>
  <si>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</si>
  <si>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</si>
  <si>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</si>
  <si>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</si>
  <si>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</si>
  <si>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</si>
  <si>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</si>
  <si>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</si>
  <si>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</si>
  <si>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</si>
  <si>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</si>
  <si>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</si>
  <si>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</si>
  <si>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</si>
  <si>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</si>
  <si>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</si>
  <si>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</si>
  <si>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</si>
  <si>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</si>
  <si>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</si>
  <si>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</si>
  <si>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</si>
  <si>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</si>
  <si>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</si>
  <si>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</si>
  <si>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</si>
  <si>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</si>
  <si>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</si>
  <si>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</si>
  <si>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</si>
  <si>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</si>
  <si>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</si>
  <si>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</si>
  <si>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</si>
  <si>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</si>
  <si>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</si>
  <si>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</si>
  <si>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</si>
  <si>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</si>
  <si>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</si>
  <si>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</si>
  <si>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</si>
  <si>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</si>
  <si>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</si>
  <si>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</si>
  <si>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</si>
  <si>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</si>
  <si>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</si>
  <si>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</si>
  <si>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</si>
  <si>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</si>
  <si>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</si>
  <si>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</si>
  <si>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</si>
  <si>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</si>
  <si>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</si>
  <si>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</si>
  <si>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</si>
  <si>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</si>
  <si>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</si>
  <si>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</si>
  <si>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</si>
  <si>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</si>
  <si>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</si>
  <si>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</si>
  <si>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</si>
  <si>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</si>
  <si>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</si>
  <si>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</si>
  <si>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</si>
  <si>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</si>
  <si>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</si>
  <si>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</si>
  <si>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</si>
  <si>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</si>
  <si>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</si>
  <si>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</si>
  <si>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</si>
  <si>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</si>
  <si>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</si>
  <si>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</si>
  <si>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</si>
  <si>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</si>
  <si>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</si>
  <si>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</si>
  <si>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</si>
  <si>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</si>
  <si>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</si>
  <si>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</si>
  <si>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</si>
  <si>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</si>
  <si>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</si>
  <si>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</si>
  <si>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</si>
  <si>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</si>
  <si>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</si>
  <si>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</si>
  <si>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</si>
  <si>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</si>
  <si>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</si>
  <si>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</si>
  <si>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</si>
  <si>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</si>
  <si>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</si>
  <si>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</si>
  <si>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</si>
  <si>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</si>
  <si>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</si>
  <si>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</si>
  <si>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</si>
  <si>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</si>
  <si>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</si>
  <si>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</si>
  <si>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</si>
  <si>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</si>
  <si>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</si>
  <si>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</si>
  <si>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</si>
  <si>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</si>
  <si>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</si>
  <si>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</si>
  <si>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</si>
  <si>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</si>
  <si>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</si>
  <si>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</si>
  <si>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</si>
  <si>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</si>
  <si>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</si>
  <si>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</si>
  <si>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</si>
  <si>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</si>
  <si>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</si>
  <si>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</si>
  <si>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</si>
  <si>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</si>
  <si>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</si>
  <si>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</si>
  <si>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</si>
  <si>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</si>
  <si>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</si>
  <si>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</si>
  <si>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</si>
  <si>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</si>
  <si>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</si>
  <si>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</si>
  <si>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</si>
  <si>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</si>
  <si>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</si>
  <si>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</si>
  <si>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</si>
  <si>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</si>
  <si>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</si>
  <si>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</si>
  <si>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</si>
  <si>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</si>
  <si>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</si>
  <si>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</si>
  <si>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</si>
  <si>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</si>
  <si>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</si>
  <si>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</si>
  <si>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</si>
  <si>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</si>
  <si>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</si>
  <si>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</si>
  <si>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</si>
  <si>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</si>
  <si>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</si>
  <si>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</si>
  <si>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</si>
  <si>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</si>
  <si>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</si>
  <si>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</si>
  <si>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</si>
  <si>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</si>
  <si>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</si>
  <si>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</si>
  <si>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</si>
  <si>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</si>
  <si>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</si>
  <si>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</si>
  <si>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</si>
  <si>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</si>
  <si>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</si>
  <si>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</si>
  <si>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</si>
  <si>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</si>
  <si>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</si>
  <si>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</si>
  <si>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</si>
  <si>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</si>
  <si>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</si>
  <si>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</si>
  <si>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</si>
  <si>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</si>
  <si>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</si>
  <si>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</si>
  <si>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</si>
  <si>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</si>
  <si>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</si>
  <si>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</si>
  <si>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</si>
  <si>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</si>
  <si>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</si>
  <si>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</si>
  <si>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</si>
  <si>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</si>
  <si>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</si>
  <si>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</si>
  <si>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</si>
  <si>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</si>
  <si>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</si>
  <si>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</si>
  <si>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</si>
  <si>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</si>
  <si>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</si>
  <si>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</si>
  <si>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</si>
  <si>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</si>
  <si>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</si>
  <si>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</si>
  <si>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</si>
  <si>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</si>
  <si>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</si>
  <si>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</si>
  <si>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</si>
  <si>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</si>
  <si>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</si>
  <si>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</si>
  <si>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</si>
  <si>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</si>
  <si>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</si>
  <si>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</si>
  <si>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</si>
  <si>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</si>
  <si>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</si>
  <si>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</si>
  <si>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</si>
  <si>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</si>
  <si>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</si>
  <si>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</si>
  <si>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</si>
  <si>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</si>
  <si>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</si>
  <si>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</si>
  <si>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</si>
  <si>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</si>
  <si>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</si>
  <si>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</si>
  <si>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</si>
  <si>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</si>
  <si>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</si>
  <si>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</si>
  <si>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</si>
  <si>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</si>
  <si>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</si>
  <si>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</si>
  <si>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</si>
  <si>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</si>
  <si>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</si>
  <si>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</si>
  <si>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</si>
  <si>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</si>
  <si>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</si>
  <si>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</si>
  <si>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</si>
  <si>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</si>
  <si>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</si>
  <si>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</si>
  <si>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</si>
  <si>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</si>
  <si>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</si>
  <si>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</si>
  <si>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</si>
  <si>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</si>
  <si>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</si>
  <si>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</si>
  <si>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</si>
  <si>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</si>
  <si>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</si>
  <si>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</si>
  <si>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</si>
  <si>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</si>
  <si>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</si>
  <si>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</si>
  <si>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</si>
  <si>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</si>
  <si>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</si>
  <si>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</si>
  <si>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</si>
  <si>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</si>
  <si>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</si>
  <si>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</si>
  <si>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</si>
  <si>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</si>
  <si>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</si>
  <si>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</si>
  <si>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</si>
  <si>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</si>
  <si>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</si>
  <si>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</si>
  <si>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</si>
  <si>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</si>
  <si>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</si>
  <si>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</si>
  <si>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</si>
  <si>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</si>
  <si>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</si>
  <si>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</si>
  <si>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</si>
  <si>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</si>
  <si>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</si>
  <si>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</si>
  <si>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</si>
  <si>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</si>
  <si>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</si>
  <si>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</si>
  <si>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</si>
  <si>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</si>
  <si>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</si>
  <si>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</si>
  <si>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</si>
  <si>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</si>
  <si>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</si>
  <si>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</si>
  <si>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</si>
  <si>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</si>
  <si>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</si>
  <si>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</si>
  <si>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</si>
  <si>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</si>
  <si>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</si>
  <si>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</si>
  <si>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</si>
  <si>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</si>
  <si>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</si>
  <si>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</si>
  <si>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</si>
  <si>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</si>
  <si>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</si>
  <si>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</si>
  <si>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</si>
  <si>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</si>
  <si>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</si>
  <si>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</si>
  <si>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</si>
  <si>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</si>
  <si>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</si>
  <si>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</si>
  <si>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</si>
  <si>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</si>
  <si>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</si>
  <si>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</si>
  <si>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</si>
  <si>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</si>
  <si>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</si>
  <si>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</si>
  <si>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</si>
  <si>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</si>
  <si>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</si>
  <si>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</si>
  <si>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</si>
  <si>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</si>
  <si>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</si>
  <si>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</si>
  <si>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</si>
  <si>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</si>
  <si>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</si>
  <si>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</si>
  <si>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</si>
  <si>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</si>
  <si>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</si>
  <si>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</si>
  <si>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</si>
  <si>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</si>
  <si>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</si>
  <si>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</si>
  <si>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</si>
  <si>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</si>
  <si>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</si>
  <si>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</si>
  <si>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</si>
  <si>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</si>
  <si>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</si>
  <si>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</si>
  <si>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</si>
  <si>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</si>
  <si>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</si>
  <si>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</si>
  <si>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</si>
  <si>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</si>
  <si>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</si>
  <si>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</si>
  <si>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</si>
  <si>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</si>
  <si>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</si>
  <si>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</si>
  <si>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</si>
  <si>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</si>
  <si>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</si>
  <si>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</si>
  <si>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</si>
  <si>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</si>
  <si>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</si>
  <si>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</si>
  <si>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</si>
  <si>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</si>
  <si>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</si>
  <si>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</si>
  <si>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</si>
  <si>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</si>
  <si>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</si>
  <si>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</si>
  <si>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</si>
  <si>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</si>
  <si>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</si>
  <si>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</si>
  <si>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</si>
  <si>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</si>
  <si>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</si>
  <si>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</si>
  <si>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</si>
  <si>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</si>
  <si>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</si>
  <si>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</si>
  <si>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</si>
  <si>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</si>
  <si>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</si>
  <si>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</si>
  <si>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</si>
  <si>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</si>
  <si>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</si>
  <si>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</si>
  <si>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</si>
  <si>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</si>
  <si>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</si>
  <si>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</si>
  <si>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</si>
  <si>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</si>
  <si>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</si>
  <si>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</si>
  <si>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</si>
  <si>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</si>
  <si>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</si>
  <si>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</si>
  <si>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</si>
  <si>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</si>
  <si>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</si>
  <si>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</si>
  <si>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</si>
  <si>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</si>
  <si>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</si>
  <si>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</si>
  <si>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</si>
  <si>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</si>
  <si>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</si>
  <si>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</si>
  <si>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</si>
  <si>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</si>
  <si>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</si>
  <si>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</si>
  <si>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</si>
  <si>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</si>
  <si>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</si>
  <si>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</si>
  <si>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</si>
  <si>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</si>
  <si>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</si>
  <si>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</si>
  <si>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</si>
  <si>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</si>
  <si>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</si>
  <si>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</si>
  <si>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</si>
  <si>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</si>
  <si>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</si>
  <si>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</si>
  <si>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</si>
  <si>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</si>
  <si>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</si>
  <si>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</si>
  <si>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</si>
  <si>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</si>
  <si>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</si>
  <si>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</si>
  <si>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</si>
  <si>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</si>
  <si>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</si>
  <si>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</si>
  <si>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</si>
  <si>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</si>
  <si>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</si>
  <si>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</si>
  <si>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</si>
  <si>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</si>
  <si>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</si>
  <si>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</si>
  <si>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</si>
  <si>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</si>
  <si>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</si>
  <si>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</si>
  <si>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</si>
  <si>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</si>
  <si>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</si>
  <si>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</si>
  <si>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</si>
  <si>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</si>
  <si>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</si>
  <si>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</si>
  <si>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</si>
  <si>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</si>
  <si>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</si>
  <si>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</si>
  <si>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</si>
  <si>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</si>
  <si>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</si>
  <si>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</si>
  <si>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</si>
  <si>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</si>
  <si>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</si>
  <si>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</si>
  <si>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</si>
  <si>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</si>
  <si>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</si>
  <si>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</si>
  <si>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</si>
  <si>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</si>
  <si>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</si>
  <si>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</si>
  <si>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</si>
  <si>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</si>
  <si>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</si>
  <si>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</si>
  <si>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</si>
  <si>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</si>
  <si>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</si>
  <si>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</si>
  <si>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</si>
  <si>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</si>
  <si>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</si>
  <si>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</si>
  <si>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</si>
  <si>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</si>
  <si>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</si>
  <si>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</si>
  <si>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</si>
  <si>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</si>
  <si>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</si>
  <si>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</si>
  <si>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</si>
  <si>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</si>
  <si>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</si>
  <si>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</si>
  <si>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</si>
  <si>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</si>
  <si>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</si>
  <si>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</si>
  <si>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</si>
  <si>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</si>
  <si>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</si>
  <si>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</si>
  <si>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</si>
  <si>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</si>
  <si>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</si>
  <si>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</si>
  <si>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</si>
  <si>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</si>
  <si>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</si>
  <si>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</si>
  <si>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</si>
  <si>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</si>
  <si>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</si>
  <si>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</si>
  <si>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</si>
  <si>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</si>
  <si>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</si>
  <si>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</si>
  <si>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</si>
  <si>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</si>
  <si>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</si>
  <si>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</si>
  <si>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</si>
  <si>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</si>
  <si>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</si>
  <si>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</si>
  <si>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</si>
  <si>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</si>
  <si>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</si>
  <si>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</si>
  <si>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</si>
  <si>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</si>
  <si>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</si>
  <si>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</si>
  <si>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</si>
  <si>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</si>
  <si>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</si>
  <si>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</si>
  <si>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</si>
  <si>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</si>
  <si>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</si>
  <si>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</si>
  <si>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</si>
  <si>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</si>
  <si>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</si>
  <si>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</si>
  <si>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</si>
  <si>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</si>
  <si>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</si>
  <si>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</si>
  <si>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</si>
  <si>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</si>
  <si>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</si>
  <si>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</si>
  <si>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</si>
  <si>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</si>
  <si>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</si>
  <si>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</si>
  <si>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</si>
  <si>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</si>
  <si>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</si>
  <si>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</si>
  <si>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</si>
  <si>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</si>
  <si>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</si>
  <si>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</si>
  <si>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</si>
  <si>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</si>
  <si>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</si>
  <si>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</si>
  <si>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</si>
  <si>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</si>
  <si>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</si>
  <si>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</si>
  <si>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</si>
  <si>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</si>
  <si>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</si>
  <si>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</si>
  <si>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</si>
  <si>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</si>
  <si>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</si>
  <si>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</si>
  <si>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</si>
  <si>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</si>
  <si>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</si>
  <si>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</si>
  <si>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</si>
  <si>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</si>
  <si>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</si>
  <si>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</si>
  <si>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</si>
  <si>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</si>
  <si>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</si>
  <si>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</si>
  <si>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</si>
  <si>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</si>
  <si>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</si>
  <si>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</si>
  <si>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</si>
  <si>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</si>
  <si>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</si>
  <si>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</si>
  <si>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</si>
  <si>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</si>
  <si>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</si>
  <si>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</si>
  <si>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</si>
  <si>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</si>
  <si>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</si>
  <si>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</si>
  <si>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</si>
  <si>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</si>
  <si>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</si>
  <si>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</si>
  <si>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</si>
  <si>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</si>
  <si>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</si>
  <si>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</si>
  <si>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</si>
  <si>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</si>
  <si>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</si>
  <si>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</si>
  <si>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</si>
  <si>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</si>
  <si>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</si>
  <si>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</si>
  <si>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</si>
  <si>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</si>
  <si>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</si>
  <si>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</si>
  <si>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</si>
  <si>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</si>
  <si>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</si>
  <si>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</si>
  <si>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</si>
  <si>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</si>
  <si>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</si>
  <si>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</si>
  <si>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</si>
  <si>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</si>
  <si>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</si>
  <si>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</si>
  <si>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</si>
  <si>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</si>
  <si>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</si>
  <si>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</si>
  <si>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</si>
  <si>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</si>
  <si>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</si>
  <si>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</si>
  <si>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</si>
  <si>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</si>
  <si>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</si>
  <si>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</si>
  <si>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</si>
  <si>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</si>
  <si>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</si>
  <si>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</si>
  <si>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</si>
  <si>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</si>
  <si>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</si>
  <si>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</si>
  <si>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</si>
  <si>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</si>
  <si>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</si>
  <si>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</si>
  <si>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</si>
  <si>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</si>
  <si>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</si>
  <si>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</si>
  <si>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</si>
  <si>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</si>
  <si>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</si>
  <si>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</si>
  <si>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</si>
  <si>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</si>
  <si>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</si>
  <si>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</si>
  <si>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</si>
  <si>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</si>
  <si>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</si>
  <si>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</si>
  <si>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</si>
  <si>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</si>
  <si>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</si>
  <si>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</si>
  <si>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</si>
  <si>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</si>
  <si>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</si>
  <si>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</si>
  <si>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</si>
  <si>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</si>
  <si>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</si>
  <si>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</si>
  <si>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</si>
  <si>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</si>
  <si>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</si>
  <si>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</si>
  <si>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</si>
  <si>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</si>
  <si>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</si>
  <si>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</si>
  <si>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</si>
  <si>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</si>
  <si>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</si>
  <si>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</si>
  <si>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</si>
  <si>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</si>
  <si>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</si>
  <si>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</si>
  <si>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</si>
  <si>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</si>
  <si>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</si>
  <si>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</si>
  <si>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</si>
  <si>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</si>
  <si>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</si>
  <si>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</si>
  <si>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</si>
  <si>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</si>
  <si>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</si>
  <si>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</si>
  <si>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</si>
  <si>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</si>
  <si>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</si>
  <si>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</si>
  <si>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</si>
  <si>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</si>
  <si>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</si>
  <si>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</si>
  <si>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</si>
  <si>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</si>
  <si>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</si>
  <si>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</si>
  <si>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</si>
  <si>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</si>
  <si>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</si>
  <si>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</si>
  <si>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</si>
  <si>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</si>
  <si>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</si>
  <si>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</si>
  <si>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</si>
  <si>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</si>
  <si>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</si>
  <si>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</si>
  <si>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</si>
  <si>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</si>
  <si>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</si>
  <si>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</si>
  <si>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</si>
  <si>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</si>
  <si>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</si>
  <si>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</si>
  <si>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</si>
  <si>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</si>
  <si>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</si>
  <si>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</si>
  <si>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</si>
  <si>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</si>
  <si>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</si>
  <si>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</si>
  <si>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</si>
  <si>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</si>
  <si>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</si>
  <si>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</si>
  <si>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</si>
  <si>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</si>
  <si>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</si>
  <si>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</si>
  <si>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</si>
  <si>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</si>
  <si>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</si>
  <si>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</si>
  <si>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</si>
  <si>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</si>
  <si>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</si>
  <si>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</si>
  <si>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</si>
  <si>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</si>
  <si>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</si>
  <si>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</si>
  <si>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</si>
  <si>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</si>
  <si>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</si>
  <si>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</si>
  <si>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</si>
  <si>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</si>
  <si>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</si>
  <si>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</si>
  <si>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</si>
  <si>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</si>
  <si>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</si>
  <si>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</si>
  <si>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</si>
  <si>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</si>
  <si>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</si>
  <si>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</si>
  <si>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</si>
  <si>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</si>
  <si>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</si>
  <si>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</si>
  <si>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</si>
  <si>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</si>
  <si>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</si>
  <si>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</si>
  <si>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</si>
  <si>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</si>
  <si>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</si>
  <si>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</si>
  <si>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</si>
  <si>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</si>
  <si>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</si>
  <si>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</si>
  <si>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</si>
  <si>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</si>
  <si>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</si>
  <si>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</si>
  <si>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</si>
  <si>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</si>
  <si>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</si>
  <si>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</si>
  <si>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</si>
  <si>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</si>
  <si>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</si>
  <si>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</si>
  <si>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</si>
  <si>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</si>
  <si>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</si>
  <si>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</si>
  <si>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</si>
  <si>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</si>
  <si>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</si>
  <si>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</si>
  <si>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</si>
  <si>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</si>
  <si>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</si>
  <si>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</si>
  <si>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</si>
  <si>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</si>
  <si>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</si>
  <si>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</si>
  <si>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</si>
  <si>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</si>
  <si>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</si>
  <si>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</si>
  <si>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</si>
  <si>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</si>
  <si>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</si>
  <si>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</si>
  <si>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</si>
  <si>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</si>
  <si>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</si>
  <si>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</si>
  <si>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</si>
  <si>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</si>
  <si>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</si>
  <si>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</si>
  <si>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</si>
  <si>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</si>
  <si>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</si>
  <si>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</si>
  <si>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</si>
  <si>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</si>
  <si>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</si>
  <si>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</si>
  <si>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</si>
  <si>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</si>
  <si>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</si>
  <si>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</si>
  <si>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</si>
  <si>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</si>
  <si>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</si>
  <si>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</si>
  <si>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</si>
  <si>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</si>
  <si>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</si>
  <si>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</si>
  <si>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</si>
  <si>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</si>
  <si>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</si>
  <si>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</si>
  <si>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</si>
  <si>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</si>
  <si>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</si>
  <si>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</si>
  <si>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</si>
  <si>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</si>
  <si>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</si>
  <si>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</si>
  <si>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</si>
  <si>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</si>
  <si>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</si>
  <si>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</si>
  <si>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</si>
  <si>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</si>
  <si>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</si>
  <si>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</si>
  <si>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</si>
  <si>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</si>
  <si>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</si>
  <si>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</si>
  <si>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</si>
  <si>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</si>
  <si>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</si>
  <si>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</si>
  <si>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</si>
  <si>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</si>
  <si>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</si>
  <si>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</si>
  <si>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</si>
  <si>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</si>
  <si>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</si>
  <si>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</si>
  <si>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</si>
  <si>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</si>
  <si>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</si>
  <si>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</si>
  <si>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</si>
  <si>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</si>
  <si>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</si>
  <si>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</si>
  <si>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</si>
  <si>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</si>
  <si>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</si>
  <si>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</si>
  <si>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</si>
  <si>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</si>
  <si>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</si>
  <si>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</si>
  <si>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</si>
  <si>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</si>
  <si>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</si>
  <si>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</si>
  <si>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</si>
  <si>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</si>
  <si>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</si>
  <si>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</si>
  <si>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</si>
  <si>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</si>
  <si>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</si>
  <si>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</si>
  <si>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</si>
  <si>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</si>
  <si>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</si>
  <si>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</si>
  <si>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</si>
  <si>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</si>
  <si>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</si>
  <si>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</si>
  <si>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</si>
  <si>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</si>
  <si>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</si>
  <si>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</si>
  <si>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</si>
  <si>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</si>
  <si>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</si>
  <si>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</si>
  <si>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</si>
  <si>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</si>
  <si>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</si>
  <si>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</si>
  <si>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</si>
  <si>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</si>
  <si>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</si>
  <si>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</si>
  <si>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</si>
  <si>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</si>
  <si>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</si>
  <si>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</si>
  <si>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</si>
  <si>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</si>
  <si>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</si>
  <si>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</si>
  <si>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</si>
  <si>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</si>
  <si>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</si>
  <si>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</si>
  <si>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</si>
  <si>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</si>
  <si>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</si>
  <si>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</si>
  <si>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</si>
  <si>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</si>
  <si>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</si>
  <si>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</si>
  <si>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</si>
  <si>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</si>
  <si>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</si>
  <si>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</si>
  <si>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</si>
  <si>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</si>
  <si>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</si>
  <si>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</si>
  <si>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</si>
  <si>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</si>
  <si>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</si>
  <si>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</si>
  <si>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</si>
  <si>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</si>
  <si>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</si>
  <si>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</si>
  <si>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</si>
  <si>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</si>
  <si>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</si>
  <si>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</si>
  <si>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</si>
  <si>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</si>
  <si>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</si>
  <si>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</si>
  <si>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</si>
  <si>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</si>
  <si>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</si>
  <si>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</si>
  <si>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</si>
  <si>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</si>
  <si>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</si>
  <si>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</si>
  <si>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</si>
  <si>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</si>
  <si>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</si>
  <si>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</si>
  <si>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</si>
  <si>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</si>
  <si>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</si>
  <si>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</si>
  <si>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</si>
  <si>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</si>
  <si>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</si>
  <si>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</si>
  <si>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</si>
  <si>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</si>
  <si>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</si>
  <si>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</si>
  <si>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</si>
  <si>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</si>
  <si>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</si>
  <si>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</si>
  <si>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</si>
  <si>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</si>
  <si>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</si>
  <si>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</si>
  <si>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</si>
  <si>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</si>
  <si>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</si>
  <si>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</si>
  <si>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</si>
  <si>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</si>
  <si>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</si>
  <si>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</si>
  <si>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</si>
  <si>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</si>
  <si>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</si>
  <si>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</si>
  <si>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</si>
  <si>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</si>
  <si>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</si>
  <si>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</si>
  <si>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</si>
  <si>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</si>
  <si>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</si>
  <si>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</si>
  <si>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</si>
  <si>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</si>
  <si>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</si>
  <si>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</si>
  <si>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</si>
  <si>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</si>
  <si>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</si>
  <si>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</si>
  <si>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</si>
  <si>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</si>
  <si>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</si>
  <si>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</si>
  <si>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</si>
  <si>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</si>
  <si>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</si>
  <si>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</si>
  <si>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</si>
  <si>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</si>
  <si>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</si>
  <si>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</si>
  <si>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</si>
  <si>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</si>
  <si>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</si>
  <si>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</si>
  <si>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</si>
  <si>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</si>
  <si>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</si>
  <si>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</si>
  <si>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</si>
  <si>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</si>
  <si>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</si>
  <si>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</si>
  <si>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</si>
  <si>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</si>
  <si>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</si>
  <si>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</si>
  <si>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</si>
  <si>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</si>
  <si>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</si>
  <si>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</si>
  <si>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</si>
  <si>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</si>
  <si>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</si>
  <si>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</si>
  <si>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</si>
  <si>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</si>
  <si>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</si>
  <si>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</si>
  <si>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</si>
  <si>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</si>
  <si>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</si>
  <si>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</si>
  <si>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</si>
  <si>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</si>
  <si>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</si>
  <si>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</si>
  <si>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</si>
  <si>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</si>
  <si>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</si>
  <si>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</si>
  <si>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</si>
  <si>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</si>
  <si>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</si>
  <si>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</si>
  <si>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</si>
  <si>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</si>
  <si>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</si>
  <si>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</si>
  <si>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</si>
  <si>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</si>
  <si>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</si>
  <si>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</si>
  <si>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</si>
  <si>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</si>
  <si>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</si>
  <si>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</si>
  <si>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</si>
  <si>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</si>
  <si>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</si>
  <si>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</si>
  <si>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</si>
  <si>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</si>
  <si>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</si>
  <si>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</si>
  <si>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</si>
  <si>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</si>
  <si>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</si>
  <si>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</si>
  <si>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</si>
  <si>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</si>
  <si>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</si>
  <si>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</si>
  <si>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</si>
  <si>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</si>
  <si>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</si>
  <si>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</si>
  <si>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</si>
  <si>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</si>
  <si>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</si>
  <si>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</si>
  <si>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</si>
  <si>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</si>
  <si>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</si>
  <si>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</si>
  <si>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</si>
  <si>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</si>
  <si>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</si>
  <si>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</si>
  <si>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</si>
  <si>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</si>
  <si>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</si>
  <si>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</si>
  <si>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</si>
  <si>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</si>
  <si>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</si>
  <si>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</si>
  <si>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</si>
  <si>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</si>
  <si>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</si>
  <si>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</si>
  <si>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</si>
  <si>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</si>
  <si>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</si>
  <si>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</si>
  <si>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</si>
  <si>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</si>
  <si>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</si>
  <si>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</si>
  <si>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</si>
  <si>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</si>
  <si>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</si>
  <si>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</si>
  <si>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</si>
  <si>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</si>
  <si>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</si>
  <si>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</si>
  <si>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</si>
  <si>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</si>
  <si>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</si>
  <si>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</si>
  <si>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</si>
  <si>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</si>
  <si>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</si>
  <si>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</si>
  <si>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</si>
  <si>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</si>
  <si>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</si>
  <si>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</si>
  <si>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</si>
  <si>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</si>
  <si>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</si>
  <si>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</si>
  <si>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</si>
  <si>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</si>
  <si>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</si>
  <si>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</si>
  <si>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</si>
  <si>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</si>
  <si>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</si>
  <si>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</si>
  <si>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</si>
  <si>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</si>
  <si>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</si>
  <si>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</si>
  <si>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</si>
  <si>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</si>
  <si>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</si>
  <si>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</si>
  <si>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</si>
  <si>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</si>
  <si>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</si>
  <si>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</si>
  <si>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</si>
  <si>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</si>
  <si>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</si>
  <si>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</si>
  <si>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</si>
  <si>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</si>
  <si>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</si>
  <si>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</si>
  <si>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</si>
  <si>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</si>
  <si>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</si>
  <si>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</si>
  <si>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</si>
  <si>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</si>
  <si>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</si>
  <si>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</si>
  <si>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</si>
  <si>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</si>
  <si>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</si>
  <si>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</si>
  <si>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</si>
  <si>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</si>
  <si>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</si>
  <si>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</si>
  <si>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</si>
  <si>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</si>
  <si>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</si>
  <si>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</si>
  <si>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</si>
  <si>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</si>
  <si>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</si>
  <si>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</si>
  <si>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</si>
  <si>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</si>
  <si>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</si>
  <si>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</si>
  <si>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</si>
  <si>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</si>
  <si>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</si>
  <si>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</si>
  <si>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</si>
  <si>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</si>
  <si>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</si>
  <si>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</si>
  <si>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</si>
  <si>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</si>
  <si>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</si>
  <si>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</si>
  <si>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</si>
  <si>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</si>
  <si>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</si>
  <si>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</si>
  <si>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</si>
  <si>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</si>
  <si>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</si>
  <si>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</si>
  <si>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</si>
  <si>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</si>
  <si>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</si>
  <si>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</si>
  <si>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</si>
  <si>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</si>
  <si>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</si>
  <si>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</si>
  <si>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</si>
  <si>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</si>
  <si>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</si>
  <si>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</si>
  <si>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</si>
  <si>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</si>
  <si>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</si>
  <si>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</si>
  <si>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</si>
  <si>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</si>
  <si>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</si>
  <si>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</si>
  <si>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</si>
  <si>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</si>
  <si>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</si>
  <si>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</si>
  <si>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</si>
  <si>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</si>
  <si>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</si>
  <si>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</si>
  <si>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</si>
  <si>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</si>
  <si>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</si>
  <si>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</si>
  <si>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</si>
  <si>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</si>
  <si>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</si>
  <si>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</si>
  <si>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</si>
  <si>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</si>
  <si>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</si>
  <si>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</si>
  <si>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</si>
  <si>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</si>
  <si>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</si>
  <si>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</si>
  <si>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</si>
  <si>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</si>
  <si>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</si>
  <si>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</si>
  <si>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</si>
  <si>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</si>
  <si>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</si>
  <si>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</si>
  <si>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</si>
  <si>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</si>
  <si>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</si>
  <si>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</si>
  <si>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</si>
  <si>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</si>
  <si>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</si>
  <si>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</si>
  <si>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</si>
  <si>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</si>
  <si>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</si>
  <si>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</si>
  <si>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</si>
  <si>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</si>
  <si>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</si>
  <si>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</si>
  <si>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</si>
  <si>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</si>
  <si>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</si>
  <si>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</si>
  <si>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</si>
  <si>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</si>
  <si>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</si>
  <si>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</si>
  <si>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</si>
  <si>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</si>
  <si>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</si>
  <si>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</si>
  <si>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</si>
  <si>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</si>
  <si>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</si>
  <si>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</si>
  <si>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</si>
  <si>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</si>
  <si>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</si>
  <si>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</si>
  <si>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</si>
  <si>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</si>
  <si>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</si>
  <si>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</si>
  <si>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</si>
  <si>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</si>
  <si>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</si>
  <si>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</si>
  <si>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</si>
  <si>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</si>
  <si>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</si>
  <si>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</si>
  <si>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</si>
  <si>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</si>
  <si>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</si>
  <si>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</si>
  <si>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</si>
  <si>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</si>
  <si>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</si>
  <si>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</si>
  <si>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</si>
  <si>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</si>
  <si>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</si>
  <si>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</si>
  <si>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</si>
  <si>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</si>
  <si>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</si>
  <si>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</si>
  <si>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</si>
  <si>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</si>
  <si>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</si>
  <si>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</si>
  <si>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</si>
  <si>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</si>
  <si>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</si>
  <si>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</si>
  <si>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</si>
  <si>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</si>
  <si>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</si>
  <si>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</si>
  <si>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</si>
  <si>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</si>
  <si>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</si>
  <si>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</si>
  <si>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</si>
  <si>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</si>
  <si>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</si>
  <si>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</si>
  <si>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</si>
  <si>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</si>
  <si>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</si>
  <si>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</si>
  <si>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</si>
  <si>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</si>
  <si>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</si>
  <si>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</si>
  <si>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</si>
  <si>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</si>
  <si>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</si>
  <si>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</si>
  <si>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</si>
  <si>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</si>
  <si>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</si>
  <si>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</si>
  <si>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</si>
  <si>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</si>
  <si>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</si>
  <si>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</si>
  <si>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</si>
  <si>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</si>
  <si>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</si>
  <si>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</si>
  <si>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</si>
  <si>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</si>
  <si>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</si>
  <si>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</si>
  <si>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</si>
  <si>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</si>
  <si>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</si>
  <si>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</si>
  <si>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</si>
  <si>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</si>
  <si>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</si>
  <si>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</si>
  <si>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</si>
  <si>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</si>
  <si>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</si>
  <si>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</si>
  <si>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</si>
  <si>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</si>
  <si>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</si>
  <si>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</si>
  <si>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</si>
  <si>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</si>
  <si>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</si>
  <si>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</si>
  <si>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</si>
  <si>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</si>
  <si>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</si>
  <si>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</si>
  <si>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</si>
  <si>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</si>
  <si>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</si>
  <si>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</si>
  <si>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</si>
  <si>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</si>
  <si>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</si>
  <si>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</si>
  <si>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</si>
  <si>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</si>
  <si>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</si>
  <si>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</si>
  <si>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</si>
  <si>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</si>
  <si>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</si>
  <si>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</si>
  <si>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</si>
  <si>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</si>
  <si>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</si>
  <si>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</si>
  <si>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</si>
  <si>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</si>
  <si>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</si>
  <si>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</si>
  <si>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</si>
  <si>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</si>
  <si>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</si>
  <si>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</si>
  <si>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</si>
  <si>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</si>
  <si>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</si>
  <si>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</si>
  <si>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</si>
  <si>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</si>
  <si>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</si>
  <si>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</si>
  <si>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</si>
  <si>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</si>
  <si>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</si>
  <si>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</si>
  <si>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</si>
  <si>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</si>
  <si>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</si>
  <si>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</si>
  <si>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</si>
  <si>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</si>
  <si>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</si>
  <si>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</si>
  <si>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</si>
  <si>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</si>
  <si>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</si>
  <si>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</si>
  <si>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</si>
  <si>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</si>
  <si>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</si>
  <si>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</si>
  <si>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</si>
  <si>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</si>
  <si>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</si>
  <si>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</si>
  <si>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</si>
  <si>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</si>
  <si>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</si>
  <si>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</si>
  <si>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</si>
  <si>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</si>
  <si>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</si>
  <si>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</si>
  <si>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</si>
  <si>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</si>
  <si>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</si>
  <si>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</si>
  <si>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</si>
  <si>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</si>
  <si>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</si>
  <si>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</si>
  <si>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</si>
  <si>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</si>
  <si>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</si>
  <si>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</si>
  <si>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</si>
  <si>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</si>
  <si>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</si>
  <si>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</si>
  <si>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</si>
  <si>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</si>
  <si>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</si>
  <si>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</si>
  <si>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</si>
  <si>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</si>
  <si>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</si>
  <si>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</si>
  <si>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</si>
  <si>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</si>
  <si>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</si>
  <si>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</si>
  <si>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</si>
  <si>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</si>
  <si>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</si>
  <si>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</si>
  <si>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</si>
  <si>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</si>
  <si>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</si>
  <si>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</si>
  <si>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</si>
  <si>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</si>
  <si>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</si>
  <si>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</si>
  <si>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</si>
  <si>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</si>
  <si>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</si>
  <si>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</si>
  <si>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</si>
  <si>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</si>
  <si>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</si>
  <si>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</si>
  <si>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</si>
  <si>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</si>
  <si>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</si>
  <si>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</si>
  <si>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</si>
  <si>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</si>
  <si>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</si>
  <si>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</si>
  <si>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</si>
  <si>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</si>
  <si>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</si>
  <si>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</si>
  <si>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</si>
  <si>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</si>
  <si>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</si>
  <si>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</si>
  <si>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</si>
  <si>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</si>
  <si>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</si>
  <si>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</si>
  <si>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</si>
  <si>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</si>
  <si>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</si>
  <si>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</si>
  <si>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</si>
  <si>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</si>
  <si>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</si>
  <si>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</si>
  <si>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</si>
  <si>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</si>
  <si>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</si>
  <si>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</si>
  <si>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</si>
  <si>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</si>
  <si>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</si>
  <si>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</si>
  <si>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</si>
  <si>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</si>
  <si>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</si>
  <si>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</si>
  <si>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</si>
  <si>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</si>
  <si>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</si>
  <si>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</si>
  <si>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</si>
  <si>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</si>
  <si>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</si>
  <si>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</si>
  <si>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</si>
  <si>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</si>
  <si>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</si>
  <si>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</si>
  <si>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</si>
  <si>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</si>
  <si>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</si>
  <si>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</si>
  <si>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</si>
  <si>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</si>
  <si>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</si>
  <si>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</si>
  <si>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</si>
  <si>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</si>
  <si>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</si>
  <si>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</si>
  <si>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</si>
  <si>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</si>
  <si>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</si>
  <si>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</si>
  <si>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</si>
  <si>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</si>
  <si>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</si>
  <si>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</si>
  <si>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</si>
  <si>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</si>
  <si>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</si>
  <si>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</si>
  <si>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</si>
  <si>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</si>
  <si>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</si>
  <si>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</si>
  <si>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</si>
  <si>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</si>
  <si>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</si>
  <si>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</si>
  <si>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</si>
  <si>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</si>
  <si>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</si>
  <si>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</si>
  <si>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</si>
  <si>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</si>
  <si>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</si>
  <si>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</si>
  <si>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</si>
  <si>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</si>
  <si>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</si>
  <si>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</si>
  <si>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</si>
  <si>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</si>
  <si>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</si>
  <si>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</si>
  <si>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</si>
  <si>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</si>
  <si>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</si>
  <si>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</si>
  <si>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</si>
  <si>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</si>
  <si>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</si>
  <si>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</si>
  <si>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</si>
  <si>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</si>
  <si>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</si>
  <si>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</si>
  <si>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</si>
  <si>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</si>
  <si>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</si>
  <si>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</si>
  <si>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</si>
  <si>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</si>
  <si>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</si>
  <si>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</si>
  <si>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</si>
  <si>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</si>
  <si>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</si>
  <si>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</si>
  <si>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</si>
  <si>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</si>
  <si>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</si>
  <si>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</si>
  <si>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</si>
  <si>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</si>
  <si>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</si>
  <si>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</si>
  <si>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</si>
  <si>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</si>
  <si>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</si>
  <si>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</si>
  <si>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</si>
  <si>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</si>
  <si>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</si>
  <si>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</si>
  <si>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</si>
  <si>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</si>
  <si>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</si>
  <si>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</si>
  <si>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</si>
  <si>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</si>
  <si>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</si>
  <si>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</si>
  <si>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</si>
  <si>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</si>
  <si>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</si>
  <si>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</si>
  <si>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</si>
  <si>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</si>
  <si>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</si>
  <si>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</si>
  <si>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</si>
  <si>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</si>
  <si>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</si>
  <si>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</si>
  <si>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</si>
  <si>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</si>
  <si>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</si>
  <si>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</si>
  <si>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</si>
  <si>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</si>
  <si>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</si>
  <si>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</si>
  <si>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</si>
  <si>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</si>
  <si>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</si>
  <si>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</si>
  <si>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</si>
  <si>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</si>
  <si>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</si>
  <si>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</si>
  <si>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</si>
  <si>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</si>
  <si>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</si>
  <si>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</si>
  <si>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</si>
  <si>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</si>
  <si>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</si>
  <si>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</si>
  <si>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</si>
  <si>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</si>
  <si>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</si>
  <si>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</si>
  <si>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</si>
  <si>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</si>
  <si>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</si>
  <si>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</si>
  <si>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</si>
  <si>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</si>
  <si>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</si>
  <si>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</si>
  <si>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</si>
  <si>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</si>
  <si>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</si>
  <si>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</si>
  <si>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</si>
  <si>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</si>
  <si>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</si>
  <si>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</si>
  <si>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</si>
  <si>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</si>
  <si>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</si>
  <si>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</si>
  <si>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</si>
  <si>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</si>
  <si>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</si>
  <si>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</si>
  <si>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</si>
  <si>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</si>
  <si>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</si>
  <si>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</si>
  <si>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</si>
  <si>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</si>
  <si>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</si>
  <si>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</si>
  <si>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</si>
  <si>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</si>
  <si>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</si>
  <si>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</si>
  <si>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</si>
  <si>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</si>
  <si>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</si>
  <si>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</si>
  <si>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</si>
  <si>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</si>
  <si>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</si>
  <si>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</si>
  <si>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</si>
  <si>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</si>
  <si>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</si>
  <si>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</si>
  <si>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</si>
  <si>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</si>
  <si>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</si>
  <si>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</si>
  <si>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</si>
  <si>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</si>
  <si>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</si>
  <si>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</si>
  <si>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</si>
  <si>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</si>
  <si>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</si>
  <si>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</si>
  <si>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</si>
  <si>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</si>
  <si>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</si>
  <si>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</si>
  <si>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</si>
  <si>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</si>
  <si>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</si>
  <si>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</si>
  <si>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</si>
  <si>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</si>
  <si>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</si>
  <si>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</si>
  <si>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</si>
  <si>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</si>
  <si>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</si>
  <si>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</si>
  <si>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</si>
  <si>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</si>
  <si>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</si>
  <si>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</si>
  <si>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</si>
  <si>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</si>
  <si>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</si>
  <si>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</si>
  <si>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</si>
  <si>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</si>
  <si>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</si>
  <si>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</si>
  <si>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</si>
  <si>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</si>
  <si>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</si>
  <si>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</si>
  <si>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</si>
  <si>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</si>
  <si>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</si>
  <si>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</si>
  <si>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</si>
  <si>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</si>
  <si>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</si>
  <si>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</si>
  <si>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</si>
  <si>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</si>
  <si>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</si>
  <si>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</si>
  <si>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</si>
  <si>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</si>
  <si>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</si>
  <si>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</si>
  <si>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</si>
  <si>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</si>
  <si>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</si>
  <si>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</si>
  <si>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</si>
  <si>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</si>
  <si>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</si>
  <si>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</si>
  <si>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</si>
  <si>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</si>
  <si>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</si>
  <si>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</si>
  <si>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</si>
  <si>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</si>
  <si>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</si>
  <si>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</si>
  <si>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</si>
  <si>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</si>
  <si>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</si>
  <si>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</si>
  <si>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</si>
  <si>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</si>
  <si>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</si>
  <si>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</si>
  <si>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</si>
  <si>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</si>
  <si>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</si>
  <si>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</si>
  <si>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</si>
  <si>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</si>
  <si>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</si>
  <si>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</si>
  <si>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</si>
  <si>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</si>
  <si>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</si>
  <si>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</si>
  <si>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</si>
  <si>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</si>
  <si>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</si>
  <si>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</si>
  <si>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</si>
  <si>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</si>
  <si>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</si>
  <si>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</si>
  <si>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</si>
  <si>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</si>
  <si>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</si>
  <si>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</si>
  <si>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</si>
  <si>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</si>
  <si>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</si>
  <si>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</si>
  <si>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</si>
  <si>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</si>
  <si>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</si>
  <si>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</si>
  <si>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</si>
  <si>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</si>
  <si>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</si>
  <si>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</si>
  <si>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</si>
  <si>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</si>
  <si>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</si>
  <si>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</si>
  <si>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</si>
  <si>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</si>
  <si>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</si>
  <si>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</si>
  <si>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</si>
  <si>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</si>
  <si>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</si>
  <si>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</si>
  <si>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</si>
  <si>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</si>
  <si>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</si>
  <si>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</si>
  <si>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</si>
  <si>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</si>
  <si>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</si>
  <si>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</si>
  <si>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</si>
  <si>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</si>
  <si>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</si>
  <si>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</si>
  <si>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</si>
  <si>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</si>
  <si>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</si>
  <si>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</si>
  <si>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</si>
  <si>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</si>
  <si>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</si>
  <si>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</si>
  <si>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</si>
  <si>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</si>
  <si>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</si>
  <si>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</si>
  <si>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</si>
  <si>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</si>
  <si>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</si>
  <si>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</si>
  <si>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</si>
  <si>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</si>
  <si>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</si>
  <si>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</si>
  <si>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</si>
  <si>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</si>
  <si>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</si>
  <si>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</si>
  <si>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</si>
  <si>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</si>
  <si>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</si>
  <si>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</si>
  <si>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</si>
  <si>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</si>
  <si>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</si>
  <si>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</si>
  <si>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</si>
  <si>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</si>
  <si>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</si>
  <si>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</si>
  <si>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</si>
  <si>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</si>
  <si>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</si>
  <si>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</si>
  <si>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</si>
  <si>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</si>
  <si>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</si>
  <si>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</si>
  <si>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</si>
  <si>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</si>
  <si>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</si>
  <si>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</si>
  <si>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</si>
  <si>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</si>
  <si>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</si>
  <si>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</si>
  <si>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</si>
  <si>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</si>
  <si>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</si>
  <si>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</si>
  <si>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</si>
  <si>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</si>
  <si>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</si>
  <si>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</si>
  <si>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</si>
  <si>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</si>
  <si>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</si>
  <si>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</si>
  <si>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</si>
  <si>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</si>
  <si>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</si>
  <si>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</si>
  <si>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</si>
  <si>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</si>
  <si>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</si>
  <si>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</si>
  <si>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</si>
  <si>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</si>
  <si>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</si>
  <si>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</si>
  <si>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</si>
  <si>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</si>
  <si>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</si>
  <si>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</si>
  <si>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</si>
  <si>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</si>
  <si>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</si>
  <si>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</si>
  <si>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</si>
  <si>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</si>
  <si>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</si>
  <si>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</si>
  <si>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</si>
  <si>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</si>
  <si>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</si>
  <si>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</si>
  <si>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</si>
  <si>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</si>
  <si>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</si>
  <si>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</si>
  <si>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</si>
  <si>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</si>
  <si>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</si>
  <si>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</si>
  <si>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</si>
  <si>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</si>
  <si>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</si>
  <si>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</si>
  <si>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</si>
  <si>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</si>
  <si>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</si>
  <si>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</si>
  <si>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</si>
  <si>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</si>
  <si>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</si>
  <si>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</si>
  <si>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</si>
  <si>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</si>
  <si>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</si>
  <si>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</si>
  <si>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</si>
  <si>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</si>
  <si>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</si>
  <si>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</si>
  <si>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</si>
  <si>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</si>
  <si>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</si>
  <si>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</si>
  <si>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</si>
  <si>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</si>
  <si>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</si>
  <si>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</si>
  <si>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</si>
  <si>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</si>
  <si>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</si>
  <si>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</si>
  <si>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</si>
  <si>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</si>
  <si>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</si>
  <si>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</si>
  <si>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</si>
  <si>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</si>
  <si>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</si>
  <si>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</si>
  <si>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</si>
  <si>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</si>
  <si>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</si>
  <si>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</si>
  <si>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</si>
  <si>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</si>
  <si>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</si>
  <si>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</si>
  <si>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</si>
  <si>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</si>
  <si>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</si>
  <si>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</si>
  <si>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</si>
  <si>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</si>
  <si>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</si>
  <si>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</si>
  <si>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</si>
  <si>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</si>
  <si>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</si>
  <si>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</si>
  <si>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</si>
  <si>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</si>
  <si>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</si>
  <si>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</si>
  <si>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</si>
  <si>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</si>
  <si>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</si>
  <si>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</si>
  <si>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</si>
  <si>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</si>
  <si>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</si>
  <si>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</si>
  <si>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</si>
  <si>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</si>
  <si>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</si>
  <si>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</si>
  <si>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</si>
  <si>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</si>
  <si>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</si>
  <si>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</si>
  <si>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</si>
  <si>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</si>
  <si>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</si>
  <si>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</si>
  <si>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</si>
  <si>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</si>
  <si>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</si>
  <si>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</si>
  <si>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</si>
  <si>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</si>
  <si>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</si>
  <si>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</si>
  <si>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</si>
  <si>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</si>
  <si>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</si>
  <si>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</si>
  <si>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</si>
  <si>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</si>
  <si>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</si>
  <si>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</si>
  <si>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</si>
  <si>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</si>
  <si>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</si>
  <si>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</si>
  <si>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</si>
  <si>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</si>
  <si>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</si>
  <si>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</si>
  <si>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</si>
  <si>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</si>
  <si>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</si>
  <si>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</si>
  <si>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</si>
  <si>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</si>
  <si>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</si>
  <si>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</si>
  <si>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</si>
  <si>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</si>
  <si>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</si>
  <si>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</si>
  <si>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</si>
  <si>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</si>
  <si>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</si>
  <si>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</si>
  <si>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</si>
  <si>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</si>
  <si>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</si>
  <si>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</si>
  <si>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</si>
  <si>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</si>
  <si>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</si>
  <si>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</si>
  <si>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</si>
  <si>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</si>
  <si>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</si>
  <si>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</si>
  <si>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</si>
  <si>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</si>
  <si>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</si>
  <si>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</si>
  <si>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</si>
  <si>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</si>
  <si>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</si>
  <si>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</si>
  <si>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</si>
  <si>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</si>
  <si>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</si>
  <si>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</si>
  <si>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</si>
  <si>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</si>
  <si>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</si>
  <si>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</si>
  <si>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</si>
  <si>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</si>
  <si>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</si>
  <si>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</si>
  <si>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</si>
  <si>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</si>
  <si>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</si>
  <si>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</si>
  <si>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</si>
  <si>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</si>
  <si>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</si>
  <si>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</si>
  <si>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</si>
  <si>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</si>
  <si>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</si>
  <si>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</si>
  <si>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</si>
  <si>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</si>
  <si>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</si>
  <si>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</si>
  <si>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</si>
  <si>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</si>
  <si>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</si>
  <si>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</si>
  <si>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</si>
  <si>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</si>
  <si>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</si>
  <si>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</si>
  <si>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</si>
  <si>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</si>
  <si>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</si>
  <si>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</si>
  <si>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</si>
  <si>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</si>
  <si>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</si>
  <si>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</si>
  <si>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</si>
  <si>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</si>
  <si>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</si>
  <si>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</si>
  <si>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</si>
  <si>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</si>
  <si>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</si>
  <si>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</si>
  <si>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</si>
  <si>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</si>
  <si>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</si>
  <si>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</si>
  <si>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</si>
  <si>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</si>
  <si>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</si>
  <si>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</si>
  <si>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</si>
  <si>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</si>
  <si>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</si>
  <si>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</si>
  <si>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</si>
  <si>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</si>
  <si>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</si>
  <si>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</si>
  <si>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</si>
  <si>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</si>
  <si>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</si>
  <si>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</si>
  <si>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</si>
  <si>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</si>
  <si>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</si>
  <si>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</si>
  <si>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</si>
  <si>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</si>
  <si>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</si>
  <si>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</si>
  <si>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</si>
  <si>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</si>
  <si>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</si>
  <si>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</si>
  <si>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</si>
  <si>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</si>
  <si>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</si>
  <si>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</si>
  <si>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</si>
  <si>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</si>
  <si>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</si>
  <si>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</si>
  <si>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</si>
  <si>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</si>
  <si>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</si>
  <si>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</si>
  <si>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</si>
  <si>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</si>
  <si>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</si>
  <si>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</si>
  <si>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</si>
  <si>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</si>
  <si>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</si>
  <si>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</si>
  <si>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</si>
  <si>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</si>
  <si>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</si>
  <si>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</si>
  <si>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</si>
  <si>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</si>
  <si>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</si>
  <si>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</si>
  <si>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</si>
  <si>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</si>
  <si>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</si>
  <si>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</si>
  <si>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</si>
  <si>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</si>
  <si>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</si>
  <si>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</si>
  <si>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</si>
  <si>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</si>
  <si>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</si>
  <si>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</si>
  <si>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</si>
  <si>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</si>
  <si>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</si>
  <si>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</si>
  <si>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</si>
  <si>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</si>
  <si>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</si>
  <si>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</si>
  <si>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</si>
  <si>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</si>
  <si>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</si>
  <si>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</si>
  <si>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</si>
  <si>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</si>
  <si>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</si>
  <si>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</si>
  <si>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</si>
  <si>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</si>
  <si>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</si>
  <si>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</si>
  <si>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</si>
  <si>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</si>
  <si>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</si>
  <si>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</si>
  <si>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</si>
  <si>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</si>
  <si>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</si>
  <si>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</si>
  <si>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</si>
  <si>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</si>
  <si>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</si>
  <si>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</si>
  <si>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</si>
  <si>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</si>
  <si>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</si>
  <si>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</si>
  <si>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</si>
  <si>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</si>
  <si>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</si>
  <si>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</si>
  <si>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</si>
  <si>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</si>
  <si>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</si>
  <si>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</si>
  <si>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</si>
  <si>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</si>
  <si>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</si>
  <si>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</si>
  <si>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</si>
  <si>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</si>
  <si>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</si>
  <si>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</si>
  <si>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</si>
  <si>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</si>
  <si>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</si>
  <si>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</si>
  <si>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</si>
  <si>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</si>
  <si>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</si>
  <si>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</si>
  <si>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</si>
  <si>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</si>
  <si>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</si>
  <si>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</si>
  <si>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</si>
  <si>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</si>
  <si>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</si>
  <si>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</si>
  <si>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</si>
  <si>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</si>
  <si>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</si>
  <si>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</si>
  <si>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</si>
  <si>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</si>
  <si>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</si>
  <si>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</si>
  <si>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</si>
  <si>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</si>
  <si>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</si>
  <si>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</si>
  <si>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</si>
  <si>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</si>
  <si>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</si>
  <si>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</si>
  <si>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</si>
  <si>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</si>
  <si>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</si>
  <si>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</si>
  <si>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</si>
  <si>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</si>
  <si>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</si>
  <si>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</si>
  <si>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</si>
  <si>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</si>
  <si>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</si>
  <si>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</si>
  <si>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</si>
  <si>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</si>
  <si>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</si>
  <si>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</si>
  <si>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</si>
  <si>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</si>
  <si>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</si>
  <si>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</si>
  <si>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</si>
  <si>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</si>
  <si>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</si>
  <si>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</si>
  <si>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</si>
  <si>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</si>
  <si>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</si>
  <si>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</si>
  <si>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</si>
  <si>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</si>
  <si>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</si>
  <si>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</si>
  <si>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</si>
  <si>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</si>
  <si>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</si>
  <si>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</si>
  <si>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</si>
  <si>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</si>
  <si>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</si>
  <si>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</si>
  <si>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</si>
  <si>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</si>
  <si>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</si>
  <si>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</si>
  <si>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</si>
  <si>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</si>
  <si>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</si>
  <si>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</si>
  <si>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</si>
  <si>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</si>
  <si>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</si>
  <si>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</si>
  <si>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</si>
  <si>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</si>
  <si>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</si>
  <si>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</si>
  <si>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</si>
  <si>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</si>
  <si>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</si>
  <si>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</si>
  <si>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</si>
  <si>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</si>
  <si>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</si>
  <si>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</si>
  <si>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</si>
  <si>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</si>
  <si>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</si>
  <si>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</si>
  <si>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</si>
  <si>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</si>
  <si>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</si>
  <si>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</si>
  <si>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</si>
  <si>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</si>
  <si>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</si>
  <si>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</si>
  <si>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</si>
  <si>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</si>
  <si>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</si>
  <si>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</si>
  <si>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</si>
  <si>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</si>
  <si>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</si>
  <si>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</si>
  <si>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</si>
  <si>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</si>
  <si>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</si>
  <si>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</si>
  <si>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</si>
  <si>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</si>
  <si>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</si>
  <si>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</si>
  <si>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</si>
  <si>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</si>
  <si>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</si>
  <si>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</si>
  <si>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</si>
  <si>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</si>
  <si>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</si>
  <si>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</si>
  <si>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</si>
  <si>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</si>
  <si>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</si>
  <si>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</si>
  <si>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</si>
  <si>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</si>
  <si>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</si>
  <si>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</si>
  <si>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</si>
  <si>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</si>
  <si>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</si>
  <si>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</si>
  <si>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</si>
  <si>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</si>
  <si>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</si>
  <si>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</si>
  <si>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</si>
  <si>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</si>
  <si>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</si>
  <si>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</si>
  <si>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</si>
  <si>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</si>
  <si>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</si>
  <si>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</si>
  <si>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</si>
  <si>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</si>
  <si>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</si>
  <si>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</si>
  <si>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</si>
  <si>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</si>
  <si>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</si>
  <si>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</si>
  <si>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</si>
  <si>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</si>
  <si>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</si>
  <si>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</si>
  <si>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</si>
  <si>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</si>
  <si>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</si>
  <si>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</si>
  <si>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</si>
  <si>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</si>
  <si>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</si>
  <si>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</si>
  <si>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</si>
  <si>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</si>
  <si>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</si>
  <si>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</si>
  <si>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</si>
  <si>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</si>
  <si>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</si>
  <si>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</si>
  <si>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</si>
  <si>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</si>
  <si>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</si>
  <si>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</si>
  <si>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</si>
  <si>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</si>
  <si>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</si>
  <si>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</si>
  <si>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</si>
  <si>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</si>
  <si>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</si>
  <si>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</si>
  <si>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</si>
  <si>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</si>
  <si>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</si>
  <si>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</si>
  <si>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</si>
  <si>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</si>
  <si>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</si>
  <si>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</si>
  <si>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</si>
  <si>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</si>
  <si>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</si>
  <si>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</si>
  <si>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</si>
  <si>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</si>
  <si>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</si>
  <si>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</si>
  <si>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</si>
  <si>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</si>
  <si>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</si>
  <si>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</si>
  <si>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</si>
  <si>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</si>
  <si>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</si>
  <si>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</si>
  <si>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</si>
  <si>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</si>
  <si>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</si>
  <si>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</si>
  <si>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</si>
  <si>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</si>
  <si>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</si>
  <si>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</si>
  <si>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</si>
  <si>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</si>
  <si>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</si>
  <si>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</si>
  <si>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</si>
  <si>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</si>
  <si>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</si>
  <si>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</si>
  <si>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</si>
  <si>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</si>
  <si>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</si>
  <si>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</si>
  <si>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</si>
  <si>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</si>
  <si>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</si>
  <si>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</si>
  <si>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</si>
  <si>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</si>
  <si>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</si>
  <si>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</si>
  <si>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</si>
  <si>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</si>
  <si>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</si>
  <si>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</si>
  <si>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</si>
  <si>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</si>
  <si>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</si>
  <si>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</si>
  <si>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</si>
  <si>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</si>
  <si>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</si>
  <si>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</si>
  <si>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</si>
  <si>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</si>
  <si>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</si>
  <si>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</si>
  <si>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</si>
  <si>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</si>
  <si>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</si>
  <si>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</si>
  <si>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</si>
  <si>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</si>
  <si>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</si>
  <si>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</si>
  <si>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</si>
  <si>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</si>
  <si>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</si>
  <si>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</si>
  <si>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</si>
  <si>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</si>
  <si>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</si>
  <si>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</si>
  <si>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</si>
  <si>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</si>
  <si>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</si>
  <si>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</si>
  <si>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</si>
  <si>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</si>
  <si>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</si>
  <si>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</si>
  <si>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</si>
  <si>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</si>
  <si>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</si>
  <si>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</si>
  <si>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</si>
  <si>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</si>
  <si>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</si>
  <si>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</si>
  <si>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</si>
  <si>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</si>
  <si>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</si>
  <si>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</si>
  <si>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</si>
  <si>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</si>
  <si>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</si>
  <si>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</si>
  <si>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</si>
  <si>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</si>
  <si>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</si>
  <si>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</si>
  <si>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</si>
  <si>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</si>
  <si>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</si>
  <si>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</si>
  <si>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</si>
  <si>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</si>
  <si>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</si>
  <si>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</si>
  <si>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</si>
  <si>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</si>
  <si>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</si>
  <si>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</si>
  <si>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</si>
  <si>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</si>
  <si>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</si>
  <si>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</si>
  <si>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</si>
  <si>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</si>
  <si>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</si>
  <si>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</si>
  <si>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</si>
  <si>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</si>
  <si>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</si>
  <si>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</si>
  <si>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</si>
  <si>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</si>
  <si>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</si>
  <si>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</si>
  <si>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</si>
  <si>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</si>
  <si>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</si>
  <si>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</si>
  <si>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</si>
  <si>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</si>
  <si>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</si>
  <si>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</si>
  <si>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</si>
  <si>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</si>
  <si>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</si>
  <si>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</si>
  <si>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</si>
  <si>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</si>
  <si>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</si>
  <si>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</si>
  <si>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</si>
  <si>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</si>
  <si>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</si>
  <si>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</si>
  <si>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</si>
  <si>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</si>
  <si>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</si>
  <si>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</si>
  <si>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</si>
  <si>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</si>
  <si>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</si>
  <si>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</si>
  <si>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</si>
  <si>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</si>
  <si>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</si>
  <si>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</si>
  <si>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</si>
  <si>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</si>
  <si>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</si>
  <si>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</si>
  <si>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</si>
  <si>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</si>
  <si>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</si>
  <si>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</si>
  <si>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</si>
  <si>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</si>
  <si>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</si>
  <si>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</si>
  <si>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</si>
  <si>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</si>
  <si>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</si>
  <si>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</si>
  <si>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</si>
  <si>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</si>
  <si>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</si>
  <si>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</si>
  <si>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</si>
  <si>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</si>
  <si>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</si>
  <si>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</si>
  <si>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</si>
  <si>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</si>
  <si>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</si>
  <si>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</si>
  <si>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</si>
  <si>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</si>
  <si>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</si>
  <si>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</si>
  <si>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</si>
  <si>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</si>
  <si>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</si>
  <si>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</si>
  <si>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</si>
  <si>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</si>
  <si>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</si>
  <si>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</si>
  <si>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</si>
  <si>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</si>
  <si>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</si>
  <si>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</si>
  <si>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</si>
  <si>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</si>
  <si>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</si>
  <si>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</si>
  <si>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</si>
  <si>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</si>
  <si>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</si>
  <si>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</si>
  <si>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</si>
  <si>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</si>
  <si>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</si>
  <si>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</si>
  <si>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</si>
  <si>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</si>
  <si>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</si>
  <si>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</si>
  <si>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</si>
  <si>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</si>
  <si>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</si>
  <si>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</si>
  <si>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</si>
  <si>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</si>
  <si>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</si>
  <si>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</si>
  <si>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</si>
  <si>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</si>
  <si>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</si>
  <si>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</si>
  <si>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</si>
  <si>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</si>
  <si>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</si>
  <si>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</si>
  <si>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</si>
  <si>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</si>
  <si>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</si>
  <si>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</si>
  <si>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</si>
  <si>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</si>
  <si>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</si>
  <si>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</si>
  <si>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</si>
  <si>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</si>
  <si>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</si>
  <si>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</si>
  <si>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</si>
  <si>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</si>
  <si>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</si>
  <si>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</si>
  <si>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</si>
  <si>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</si>
  <si>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</si>
  <si>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</si>
  <si>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</si>
  <si>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</si>
  <si>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</si>
  <si>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</si>
  <si>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</si>
  <si>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</si>
  <si>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</si>
  <si>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</si>
  <si>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</si>
  <si>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</si>
  <si>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</si>
  <si>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</si>
  <si>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</si>
  <si>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</si>
  <si>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</si>
  <si>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</si>
  <si>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</si>
  <si>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</si>
  <si>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</si>
  <si>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</si>
  <si>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</si>
  <si>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</si>
  <si>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</si>
  <si>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</si>
  <si>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</si>
  <si>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</si>
  <si>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</si>
  <si>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</si>
  <si>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</si>
  <si>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</si>
  <si>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</si>
  <si>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</si>
  <si>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</si>
  <si>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</si>
  <si>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</si>
  <si>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</si>
  <si>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</si>
  <si>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</si>
  <si>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</si>
  <si>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</si>
  <si>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</si>
  <si>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</si>
  <si>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</si>
  <si>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</si>
  <si>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</si>
  <si>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</si>
  <si>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</si>
  <si>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</si>
  <si>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</si>
  <si>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</si>
  <si>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</si>
  <si>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</si>
  <si>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</si>
  <si>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</si>
  <si>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</si>
  <si>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</si>
  <si>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</si>
  <si>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</si>
  <si>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</si>
  <si>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</si>
  <si>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</si>
  <si>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</si>
  <si>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</si>
  <si>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</si>
  <si>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</si>
  <si>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</si>
  <si>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</si>
  <si>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</si>
  <si>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</si>
  <si>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</si>
  <si>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</si>
  <si>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</si>
  <si>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</si>
  <si>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</si>
  <si>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</si>
  <si>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</si>
  <si>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</si>
  <si>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</si>
  <si>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</si>
  <si>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</si>
  <si>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</si>
  <si>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</si>
  <si>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</si>
  <si>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</si>
  <si>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</si>
  <si>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</si>
  <si>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</si>
  <si>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</si>
  <si>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</si>
  <si>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</si>
  <si>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</si>
  <si>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</si>
  <si>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</si>
  <si>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</si>
  <si>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</si>
  <si>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</si>
  <si>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</si>
  <si>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</si>
  <si>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</si>
  <si>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</si>
  <si>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</si>
  <si>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</si>
  <si>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</si>
  <si>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</si>
  <si>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</si>
  <si>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</si>
  <si>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</si>
  <si>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</si>
  <si>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</si>
  <si>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</si>
  <si>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</si>
  <si>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</si>
  <si>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</si>
  <si>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</si>
  <si>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</si>
  <si>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</si>
  <si>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</si>
  <si>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</si>
  <si>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</si>
  <si>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</si>
  <si>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</si>
  <si>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</si>
  <si>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</si>
  <si>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</si>
  <si>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</si>
  <si>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</si>
  <si>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</si>
  <si>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</si>
  <si>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</si>
  <si>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</si>
  <si>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</si>
  <si>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</si>
  <si>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</si>
  <si>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</si>
  <si>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</si>
  <si>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</si>
  <si>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</si>
  <si>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</si>
  <si>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</si>
  <si>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</si>
  <si>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</si>
  <si>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</si>
  <si>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</si>
  <si>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</si>
  <si>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</si>
  <si>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</si>
  <si>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</si>
  <si>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</si>
  <si>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</si>
  <si>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</si>
  <si>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</si>
  <si>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</si>
  <si>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</si>
  <si>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</si>
  <si>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</si>
  <si>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</si>
  <si>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</si>
  <si>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</si>
  <si>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</si>
  <si>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</si>
  <si>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</si>
  <si>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</si>
  <si>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</si>
  <si>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</si>
  <si>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</si>
  <si>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</si>
  <si>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</si>
  <si>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</si>
  <si>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</si>
  <si>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</si>
  <si>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</si>
  <si>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</si>
  <si>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</si>
  <si>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</si>
  <si>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</si>
  <si>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</si>
  <si>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</si>
  <si>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</si>
  <si>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</si>
  <si>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</si>
  <si>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</si>
  <si>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</si>
  <si>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</si>
  <si>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</si>
  <si>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</si>
  <si>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</si>
  <si>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</si>
  <si>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</si>
  <si>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</si>
  <si>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</si>
  <si>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</si>
  <si>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</si>
  <si>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</si>
  <si>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</si>
  <si>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</si>
  <si>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</si>
  <si>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</si>
  <si>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</si>
  <si>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</si>
  <si>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</si>
  <si>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</si>
  <si>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</si>
  <si>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</si>
  <si>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</si>
  <si>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</si>
  <si>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</si>
  <si>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</si>
  <si>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</si>
  <si>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</si>
  <si>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</si>
  <si>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</si>
  <si>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</si>
  <si>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</si>
  <si>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</si>
  <si>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</si>
  <si>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</si>
  <si>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</si>
  <si>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</si>
  <si>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</si>
  <si>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</si>
  <si>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</si>
  <si>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</si>
  <si>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</si>
  <si>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</si>
  <si>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</si>
  <si>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</si>
  <si>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</si>
  <si>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</si>
  <si>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</si>
  <si>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</si>
  <si>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</si>
  <si>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</si>
  <si>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</si>
  <si>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</si>
  <si>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</si>
  <si>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</si>
  <si>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</si>
  <si>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</si>
  <si>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</si>
  <si>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</si>
  <si>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</si>
  <si>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</si>
  <si>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</si>
  <si>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</si>
  <si>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</si>
  <si>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</si>
  <si>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</si>
  <si>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</si>
  <si>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</si>
  <si>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</si>
  <si>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</si>
  <si>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</si>
  <si>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</si>
  <si>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</si>
  <si>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</si>
  <si>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</si>
  <si>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</si>
  <si>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</si>
  <si>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</si>
  <si>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</si>
  <si>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</si>
  <si>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</si>
  <si>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</si>
  <si>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</si>
  <si>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</si>
  <si>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</si>
  <si>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</si>
  <si>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</si>
  <si>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</si>
  <si>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</si>
  <si>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</si>
  <si>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</si>
  <si>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</si>
  <si>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</si>
  <si>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</si>
  <si>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</si>
  <si>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</si>
  <si>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</si>
  <si>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</si>
  <si>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</si>
  <si>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</si>
  <si>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</si>
  <si>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</si>
  <si>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</si>
  <si>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</si>
  <si>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</si>
  <si>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</si>
  <si>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</si>
  <si>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</si>
  <si>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</si>
  <si>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</si>
  <si>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</si>
  <si>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</si>
  <si>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</si>
  <si>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</si>
  <si>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</si>
  <si>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</si>
  <si>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</si>
  <si>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</si>
  <si>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</si>
  <si>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</si>
  <si>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</si>
  <si>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</si>
  <si>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</si>
  <si>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</si>
  <si>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</si>
  <si>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</si>
  <si>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</si>
  <si>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</si>
  <si>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</si>
  <si>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</si>
  <si>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</si>
  <si>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</si>
  <si>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</si>
  <si>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</si>
  <si>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</si>
  <si>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</si>
  <si>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</si>
  <si>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</si>
  <si>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</si>
  <si>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</si>
  <si>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</si>
  <si>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</si>
  <si>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</si>
  <si>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</si>
  <si>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</si>
  <si>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</si>
  <si>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</si>
  <si>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</si>
  <si>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</si>
  <si>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</si>
  <si>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</si>
  <si>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</si>
  <si>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</si>
  <si>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</si>
  <si>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</si>
  <si>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</si>
  <si>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</si>
  <si>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</si>
  <si>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</si>
  <si>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</si>
  <si>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</si>
  <si>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</si>
  <si>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</si>
  <si>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</si>
  <si>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</si>
  <si>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</si>
  <si>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</si>
  <si>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</si>
  <si>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</si>
  <si>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</si>
  <si>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</si>
  <si>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</si>
  <si>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</si>
  <si>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</si>
  <si>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</si>
  <si>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</si>
  <si>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</si>
  <si>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</si>
  <si>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</si>
  <si>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</si>
  <si>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</si>
  <si>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</si>
  <si>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</si>
  <si>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</si>
  <si>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</si>
  <si>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</si>
  <si>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</si>
  <si>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</si>
  <si>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</si>
  <si>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</si>
  <si>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</si>
  <si>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</si>
  <si>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</si>
  <si>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</si>
  <si>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</si>
  <si>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</si>
  <si>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</si>
  <si>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</si>
  <si>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</si>
  <si>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</si>
  <si>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</si>
  <si>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</si>
  <si>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</si>
  <si>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</si>
  <si>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</si>
  <si>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</si>
  <si>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</si>
  <si>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</si>
  <si>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</si>
  <si>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</si>
  <si>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</si>
  <si>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</si>
  <si>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</si>
  <si>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</si>
  <si>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</si>
  <si>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</si>
  <si>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</si>
  <si>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</si>
  <si>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</si>
  <si>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</si>
  <si>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</si>
  <si>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</si>
  <si>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</si>
  <si>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</si>
  <si>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</si>
  <si>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</si>
  <si>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</si>
  <si>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</si>
  <si>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</si>
  <si>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</si>
  <si>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</si>
  <si>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</si>
  <si>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</si>
  <si>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</si>
  <si>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</si>
  <si>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</si>
  <si>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</si>
  <si>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</si>
  <si>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</si>
  <si>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</si>
  <si>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</si>
  <si>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</si>
  <si>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</si>
  <si>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</si>
  <si>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</si>
  <si>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</si>
  <si>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</si>
  <si>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</si>
  <si>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</si>
  <si>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</si>
  <si>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</si>
  <si>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</si>
  <si>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</si>
  <si>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</si>
  <si>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</si>
  <si>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</si>
  <si>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</si>
  <si>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</si>
  <si>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</si>
  <si>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</si>
  <si>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</si>
  <si>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</si>
  <si>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</si>
  <si>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</si>
  <si>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</si>
  <si>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</si>
  <si>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</si>
  <si>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</si>
  <si>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</si>
  <si>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</si>
  <si>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</si>
  <si>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</si>
  <si>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</si>
  <si>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</si>
  <si>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</si>
  <si>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</si>
  <si>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</si>
  <si>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</si>
  <si>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</si>
  <si>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</si>
  <si>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</si>
  <si>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</si>
  <si>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</si>
  <si>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</si>
  <si>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</si>
  <si>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</si>
  <si>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</si>
  <si>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</si>
  <si>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</si>
  <si>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</si>
  <si>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</si>
  <si>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</si>
  <si>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</si>
  <si>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</si>
  <si>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</si>
  <si>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</si>
  <si>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</si>
  <si>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</si>
  <si>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</si>
  <si>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</si>
  <si>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</si>
  <si>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</si>
  <si>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</si>
  <si>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</si>
  <si>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</si>
  <si>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</si>
  <si>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</si>
  <si>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</si>
  <si>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</si>
  <si>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</si>
  <si>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</si>
  <si>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</si>
  <si>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</si>
  <si>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</si>
  <si>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</si>
  <si>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</si>
  <si>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</si>
  <si>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</si>
  <si>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</si>
  <si>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</si>
  <si>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</si>
  <si>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</si>
  <si>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</si>
  <si>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</si>
  <si>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</si>
  <si>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</si>
  <si>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</si>
  <si>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</si>
  <si>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</si>
  <si>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</si>
  <si>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</si>
  <si>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</si>
  <si>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</si>
  <si>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</si>
  <si>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</si>
  <si>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</si>
  <si>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</si>
  <si>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</si>
  <si>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</si>
  <si>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</si>
  <si>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</si>
  <si>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</si>
  <si>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</si>
  <si>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</si>
  <si>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</si>
  <si>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</si>
  <si>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</si>
  <si>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</si>
  <si>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</si>
  <si>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</si>
  <si>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</si>
  <si>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</si>
  <si>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</si>
  <si>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</si>
  <si>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</si>
  <si>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</si>
  <si>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</si>
  <si>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</si>
  <si>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</si>
  <si>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</si>
  <si>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</si>
  <si>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</si>
  <si>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</si>
  <si>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</si>
  <si>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</si>
  <si>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</si>
  <si>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</si>
  <si>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</si>
  <si>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</si>
  <si>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</si>
  <si>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</si>
  <si>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</si>
  <si>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</si>
  <si>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</si>
  <si>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</si>
  <si>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</si>
  <si>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</si>
  <si>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</si>
  <si>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</si>
  <si>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</si>
  <si>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</si>
  <si>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</si>
  <si>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</si>
  <si>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</si>
  <si>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</si>
  <si>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</si>
  <si>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</si>
  <si>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</si>
  <si>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</si>
  <si>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</si>
  <si>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</si>
  <si>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</si>
  <si>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</si>
  <si>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</si>
  <si>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</si>
  <si>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</si>
  <si>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</si>
  <si>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</si>
  <si>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</si>
  <si>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</si>
  <si>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</si>
  <si>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</si>
  <si>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</si>
  <si>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</si>
  <si>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</si>
  <si>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</si>
  <si>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</si>
  <si>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</si>
  <si>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</si>
  <si>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</si>
  <si>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</si>
  <si>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</si>
  <si>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</si>
  <si>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</si>
  <si>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</si>
  <si>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</si>
  <si>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</si>
  <si>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</si>
  <si>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</si>
  <si>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</si>
  <si>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</si>
  <si>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</si>
  <si>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</si>
  <si>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</si>
  <si>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</si>
  <si>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</si>
  <si>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</si>
  <si>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</si>
  <si>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</si>
  <si>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</si>
  <si>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</si>
  <si>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</si>
  <si>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</si>
  <si>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</si>
  <si>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</si>
  <si>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</si>
  <si>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</si>
  <si>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</si>
  <si>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</si>
  <si>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</si>
  <si>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</si>
  <si>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</si>
  <si>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</si>
  <si>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</si>
  <si>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</si>
  <si>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</si>
  <si>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</si>
  <si>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</si>
  <si>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</si>
  <si>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</si>
  <si>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</si>
  <si>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</si>
  <si>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</si>
  <si>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</si>
  <si>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</si>
  <si>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</si>
  <si>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</si>
  <si>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</si>
  <si>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</si>
  <si>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</si>
  <si>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</si>
  <si>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</si>
  <si>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</si>
  <si>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</si>
  <si>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</si>
  <si>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</si>
  <si>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</si>
  <si>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</si>
  <si>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</si>
  <si>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</si>
  <si>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</si>
  <si>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</si>
  <si>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</si>
  <si>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</si>
  <si>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</si>
  <si>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</si>
  <si>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</si>
  <si>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</si>
  <si>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</si>
  <si>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</si>
  <si>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</si>
  <si>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</si>
  <si>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</si>
  <si>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</si>
  <si>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</si>
  <si>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</si>
  <si>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</si>
  <si>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</si>
  <si>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</si>
  <si>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</si>
  <si>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</si>
  <si>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</si>
  <si>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</si>
  <si>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</si>
  <si>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</si>
  <si>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</si>
  <si>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</si>
  <si>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</si>
  <si>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</si>
  <si>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</si>
  <si>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</si>
  <si>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</si>
  <si>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</si>
  <si>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</si>
  <si>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</si>
  <si>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</si>
  <si>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</si>
  <si>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</si>
  <si>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</si>
  <si>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</si>
  <si>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</si>
  <si>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</si>
  <si>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</si>
  <si>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</si>
  <si>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</si>
  <si>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</si>
  <si>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</si>
  <si>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</si>
  <si>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</si>
  <si>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</si>
  <si>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</si>
  <si>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</si>
  <si>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</si>
  <si>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</si>
  <si>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</si>
  <si>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</si>
  <si>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</si>
  <si>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</si>
  <si>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</si>
  <si>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</si>
  <si>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</si>
  <si>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</si>
  <si>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</si>
  <si>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</si>
  <si>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</si>
  <si>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</si>
  <si>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</si>
  <si>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</si>
  <si>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</si>
  <si>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</si>
  <si>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</si>
  <si>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</si>
  <si>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</si>
  <si>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</si>
  <si>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</si>
  <si>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</si>
  <si>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</si>
  <si>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</si>
  <si>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</si>
  <si>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</si>
  <si>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</si>
  <si>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</si>
  <si>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</si>
  <si>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</si>
  <si>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</si>
  <si>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</si>
  <si>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</si>
  <si>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</si>
  <si>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</si>
  <si>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</si>
  <si>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</si>
  <si>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</si>
  <si>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</si>
  <si>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</si>
  <si>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</si>
  <si>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</si>
  <si>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</si>
  <si>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</si>
  <si>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</si>
  <si>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</si>
  <si>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</si>
  <si>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</si>
  <si>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</si>
  <si>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</si>
  <si>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</si>
  <si>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</si>
  <si>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</si>
  <si>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</si>
  <si>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</si>
  <si>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</si>
  <si>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</si>
  <si>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</si>
  <si>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</si>
  <si>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</si>
  <si>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</si>
  <si>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</si>
  <si>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</si>
  <si>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</si>
  <si>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</si>
  <si>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</si>
  <si>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</si>
  <si>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</si>
  <si>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</si>
  <si>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</si>
  <si>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</si>
  <si>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</si>
  <si>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</si>
  <si>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</si>
  <si>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</si>
  <si>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</si>
  <si>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</si>
  <si>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</si>
  <si>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</si>
  <si>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</si>
  <si>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</si>
  <si>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</si>
  <si>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</si>
  <si>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</si>
  <si>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</si>
  <si>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</si>
  <si>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</si>
  <si>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</si>
  <si>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</si>
  <si>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</si>
  <si>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</si>
  <si>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</si>
  <si>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</si>
  <si>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</si>
  <si>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</si>
  <si>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</si>
  <si>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</si>
  <si>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</si>
  <si>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</si>
  <si>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</si>
  <si>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</si>
  <si>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</si>
  <si>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</si>
  <si>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</si>
  <si>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</si>
  <si>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</si>
  <si>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</si>
  <si>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</si>
  <si>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</si>
  <si>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</si>
  <si>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</si>
  <si>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</si>
  <si>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</si>
  <si>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</si>
  <si>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</si>
  <si>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</si>
  <si>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</si>
  <si>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</si>
  <si>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</si>
  <si>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</si>
  <si>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</si>
  <si>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</si>
  <si>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</si>
  <si>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</si>
  <si>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</si>
  <si>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</si>
  <si>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</si>
  <si>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</si>
  <si>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</si>
  <si>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</si>
  <si>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</si>
  <si>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</si>
  <si>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</si>
  <si>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</si>
  <si>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</si>
  <si>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</si>
  <si>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</si>
  <si>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</si>
  <si>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</si>
  <si>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</si>
  <si>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</si>
  <si>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</si>
  <si>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</si>
  <si>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</si>
  <si>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</si>
  <si>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</si>
  <si>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</si>
  <si>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</si>
  <si>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</si>
  <si>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</si>
  <si>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</si>
  <si>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</si>
  <si>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</si>
  <si>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</si>
  <si>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</si>
  <si>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</si>
  <si>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</si>
  <si>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</si>
  <si>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</si>
  <si>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</si>
  <si>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</si>
  <si>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</si>
  <si>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</si>
  <si>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</si>
  <si>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</si>
  <si>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</si>
  <si>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</si>
  <si>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</si>
  <si>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</si>
  <si>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</si>
  <si>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</si>
  <si>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</si>
  <si>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</si>
  <si>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</si>
  <si>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</si>
  <si>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</si>
  <si>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</si>
  <si>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</si>
  <si>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</si>
  <si>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</si>
  <si>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</si>
  <si>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</si>
  <si>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</si>
  <si>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</si>
  <si>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</si>
  <si>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</si>
  <si>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</si>
  <si>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</si>
  <si>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</si>
  <si>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</si>
  <si>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</si>
  <si>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</si>
  <si>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</si>
  <si>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</si>
  <si>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</si>
  <si>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</si>
  <si>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</si>
  <si>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</si>
  <si>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</si>
  <si>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</si>
  <si>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</si>
  <si>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</si>
  <si>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</si>
  <si>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</si>
  <si>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</si>
  <si>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</si>
  <si>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</si>
  <si>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</si>
  <si>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</si>
  <si>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</si>
  <si>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</si>
  <si>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</si>
  <si>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</si>
  <si>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</si>
  <si>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</si>
  <si>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</si>
  <si>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</si>
  <si>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</si>
  <si>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</si>
  <si>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</si>
  <si>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</si>
  <si>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</si>
  <si>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</si>
  <si>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</si>
  <si>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</si>
  <si>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</si>
  <si>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</si>
  <si>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</si>
  <si>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</si>
  <si>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</si>
  <si>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</si>
  <si>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</si>
  <si>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</si>
  <si>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</si>
  <si>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</si>
  <si>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</si>
  <si>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</si>
  <si>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</si>
  <si>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</si>
  <si>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</si>
  <si>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</si>
  <si>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</si>
  <si>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</si>
  <si>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</si>
  <si>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</si>
  <si>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</si>
  <si>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</si>
  <si>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</si>
  <si>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</si>
  <si>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</si>
  <si>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</si>
  <si>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</si>
  <si>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</si>
  <si>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</si>
  <si>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</si>
  <si>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</si>
  <si>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</si>
  <si>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</si>
  <si>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</si>
  <si>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</si>
  <si>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</si>
  <si>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</si>
  <si>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</si>
  <si>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</si>
  <si>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</si>
  <si>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</si>
  <si>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</si>
  <si>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</si>
  <si>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</si>
  <si>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</si>
  <si>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</si>
  <si>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</si>
  <si>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</si>
  <si>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</si>
  <si>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</si>
  <si>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</si>
  <si>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</si>
  <si>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</si>
  <si>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</si>
  <si>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</si>
  <si>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</si>
  <si>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</si>
  <si>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</si>
  <si>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</si>
  <si>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</si>
  <si>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</si>
  <si>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</si>
  <si>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</si>
  <si>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</si>
  <si>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</si>
  <si>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</si>
  <si>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</si>
  <si>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</si>
  <si>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</si>
  <si>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</si>
  <si>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</si>
  <si>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</si>
  <si>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</si>
  <si>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</si>
  <si>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</si>
  <si>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</si>
  <si>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</si>
  <si>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</si>
  <si>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</si>
  <si>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</si>
  <si>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</si>
  <si>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</si>
  <si>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</si>
  <si>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</si>
  <si>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</si>
  <si>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</si>
  <si>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</si>
  <si>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</si>
  <si>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</si>
  <si>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</si>
  <si>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</si>
  <si>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</si>
  <si>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</si>
  <si>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</si>
  <si>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</si>
  <si>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</si>
  <si>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</si>
  <si>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</si>
  <si>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</si>
  <si>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</si>
  <si>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</si>
  <si>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</si>
  <si>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</si>
  <si>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</si>
  <si>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</si>
  <si>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</si>
  <si>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</si>
  <si>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</si>
  <si>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</si>
  <si>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</si>
  <si>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</si>
  <si>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</si>
  <si>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</si>
  <si>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</si>
  <si>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</si>
  <si>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</si>
  <si>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</si>
  <si>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</si>
  <si>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</si>
  <si>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</si>
  <si>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</si>
  <si>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</si>
  <si>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</si>
  <si>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</si>
  <si>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</si>
  <si>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</si>
  <si>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</si>
  <si>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</si>
  <si>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</si>
  <si>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</si>
  <si>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</si>
  <si>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</si>
  <si>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</si>
  <si>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</si>
  <si>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</si>
  <si>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</si>
  <si>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</si>
  <si>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</si>
  <si>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</si>
  <si>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</si>
  <si>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</si>
  <si>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</si>
  <si>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</si>
  <si>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</si>
  <si>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</si>
  <si>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</si>
  <si>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</si>
  <si>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</si>
  <si>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</si>
  <si>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</si>
  <si>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</si>
  <si>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</si>
  <si>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</si>
  <si>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</si>
  <si>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</si>
  <si>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</si>
  <si>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</si>
  <si>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</si>
  <si>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</si>
  <si>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</si>
  <si>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</si>
  <si>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</si>
  <si>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</si>
  <si>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</si>
  <si>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</si>
  <si>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</si>
  <si>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</si>
  <si>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</si>
  <si>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</si>
  <si>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</si>
  <si>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</si>
  <si>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</si>
  <si>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</si>
  <si>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</si>
  <si>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</si>
  <si>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</si>
  <si>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</si>
  <si>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</si>
  <si>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</si>
  <si>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</si>
  <si>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</si>
  <si>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</si>
  <si>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</si>
  <si>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</si>
  <si>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</si>
  <si>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</si>
  <si>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</si>
  <si>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</si>
  <si>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</si>
  <si>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</si>
  <si>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</si>
  <si>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</si>
  <si>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</si>
  <si>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</si>
  <si>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</si>
  <si>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</si>
  <si>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</si>
  <si>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</si>
  <si>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</si>
  <si>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</si>
  <si>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</si>
  <si>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</si>
  <si>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</si>
  <si>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</si>
  <si>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</si>
  <si>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</si>
  <si>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</si>
  <si>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</si>
  <si>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</si>
  <si>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</si>
  <si>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</si>
  <si>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</si>
  <si>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</si>
  <si>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</si>
  <si>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</si>
  <si>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</si>
  <si>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</si>
  <si>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</si>
  <si>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</si>
  <si>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</si>
  <si>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</si>
  <si>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</si>
  <si>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</si>
  <si>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</si>
  <si>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</si>
  <si>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</si>
  <si>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</si>
  <si>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</si>
  <si>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</si>
  <si>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</si>
  <si>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</si>
  <si>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</si>
  <si>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</si>
  <si>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</si>
  <si>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</si>
  <si>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</si>
  <si>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</si>
  <si>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</si>
  <si>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</si>
  <si>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</si>
  <si>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</si>
  <si>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</si>
  <si>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</si>
  <si>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</si>
  <si>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</si>
  <si>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</si>
  <si>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</si>
  <si>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</si>
  <si>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</si>
  <si>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</si>
  <si>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</si>
  <si>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</si>
  <si>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</si>
  <si>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</si>
  <si>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</si>
  <si>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</si>
  <si>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</si>
  <si>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</si>
  <si>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</si>
  <si>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</si>
  <si>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</si>
  <si>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</si>
  <si>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</si>
  <si>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</si>
  <si>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</si>
  <si>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</si>
  <si>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</si>
  <si>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</si>
  <si>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</si>
  <si>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</si>
  <si>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</si>
  <si>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</si>
  <si>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</si>
  <si>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</si>
  <si>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</si>
  <si>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</si>
  <si>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</si>
  <si>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</si>
  <si>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</si>
  <si>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</si>
  <si>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</si>
  <si>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</si>
  <si>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</si>
  <si>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</si>
  <si>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</si>
  <si>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</si>
  <si>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</si>
  <si>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</si>
  <si>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</si>
  <si>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</si>
  <si>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</si>
  <si>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</si>
  <si>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</si>
  <si>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</si>
  <si>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</si>
  <si>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</si>
  <si>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</si>
  <si>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</si>
  <si>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</si>
  <si>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</si>
  <si>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</si>
  <si>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</si>
  <si>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</si>
  <si>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</si>
  <si>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</si>
  <si>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</si>
  <si>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</si>
  <si>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</si>
  <si>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</si>
  <si>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</si>
  <si>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</si>
  <si>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</si>
  <si>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</si>
  <si>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</si>
  <si>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</si>
  <si>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</si>
  <si>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</si>
  <si>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</si>
  <si>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</si>
  <si>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</si>
  <si>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</si>
  <si>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</si>
  <si>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</si>
  <si>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</si>
  <si>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</si>
  <si>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</si>
  <si>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</si>
  <si>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</si>
  <si>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</si>
  <si>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</si>
  <si>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</si>
  <si>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</si>
  <si>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</si>
  <si>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</si>
  <si>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</si>
  <si>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</si>
  <si>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</si>
  <si>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</si>
  <si>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</si>
  <si>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</si>
  <si>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</si>
  <si>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</si>
  <si>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</si>
  <si>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</si>
  <si>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</si>
  <si>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</si>
  <si>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</si>
  <si>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</si>
  <si>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</si>
  <si>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</si>
  <si>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</si>
  <si>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</si>
  <si>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</si>
  <si>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</si>
  <si>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</si>
  <si>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</si>
  <si>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</si>
  <si>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</si>
  <si>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</si>
  <si>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</si>
  <si>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</si>
  <si>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</si>
  <si>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</si>
  <si>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</si>
  <si>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</si>
  <si>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</si>
  <si>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</si>
  <si>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</si>
  <si>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</si>
  <si>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</si>
  <si>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</si>
  <si>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</si>
  <si>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</si>
  <si>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</si>
  <si>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</si>
  <si>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</si>
  <si>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</si>
  <si>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</si>
  <si>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</si>
  <si>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</si>
  <si>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</si>
  <si>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</si>
  <si>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</si>
  <si>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</si>
  <si>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</si>
  <si>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</si>
  <si>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</si>
  <si>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</si>
  <si>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</si>
  <si>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</si>
  <si>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</si>
  <si>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</si>
  <si>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</si>
  <si>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</si>
  <si>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</si>
  <si>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</si>
  <si>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</si>
  <si>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</si>
  <si>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</si>
  <si>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</si>
  <si>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</si>
  <si>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</si>
  <si>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</si>
  <si>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</si>
  <si>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</si>
  <si>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</si>
  <si>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</si>
  <si>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</si>
  <si>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</si>
  <si>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</si>
  <si>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</si>
  <si>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</si>
  <si>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</si>
  <si>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</si>
  <si>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</si>
  <si>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</si>
  <si>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</si>
  <si>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</si>
  <si>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</si>
  <si>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</si>
  <si>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</si>
  <si>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</si>
  <si>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</si>
  <si>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</si>
  <si>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</si>
  <si>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</si>
  <si>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</si>
  <si>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</si>
  <si>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</si>
  <si>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</si>
  <si>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</si>
  <si>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</si>
  <si>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</si>
  <si>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</si>
  <si>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</si>
  <si>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</si>
  <si>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</si>
  <si>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</si>
  <si>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</si>
  <si>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</si>
  <si>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</si>
  <si>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</si>
  <si>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</si>
  <si>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</si>
  <si>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</si>
  <si>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</si>
  <si>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</si>
  <si>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</si>
  <si>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</si>
  <si>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</si>
  <si>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</si>
  <si>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</si>
  <si>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</si>
  <si>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</si>
  <si>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</si>
  <si>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</si>
  <si>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</si>
  <si>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</si>
  <si>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</si>
  <si>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</si>
  <si>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</si>
  <si>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</si>
  <si>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</si>
  <si>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</si>
  <si>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</si>
  <si>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</si>
  <si>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</si>
  <si>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</si>
  <si>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</si>
  <si>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</si>
  <si>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</si>
  <si>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</si>
  <si>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</si>
  <si>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</si>
  <si>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</si>
  <si>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</si>
  <si>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</si>
  <si>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</si>
  <si>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</si>
  <si>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</si>
  <si>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</si>
  <si>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</si>
  <si>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</si>
  <si>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</si>
  <si>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</si>
  <si>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</si>
  <si>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</si>
  <si>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</si>
  <si>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</si>
  <si>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</si>
  <si>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</si>
  <si>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</si>
  <si>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</si>
  <si>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</si>
  <si>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</si>
  <si>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</si>
  <si>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</si>
  <si>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</si>
  <si>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</si>
  <si>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</si>
  <si>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</si>
  <si>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</si>
  <si>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</si>
  <si>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</si>
  <si>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</si>
  <si>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</si>
  <si>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</si>
  <si>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</si>
  <si>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</si>
  <si>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</si>
  <si>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</si>
  <si>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</si>
  <si>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</si>
  <si>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</si>
  <si>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</si>
  <si>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</si>
  <si>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</si>
  <si>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</si>
  <si>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</si>
  <si>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</si>
  <si>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</si>
  <si>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</si>
  <si>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</si>
  <si>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</si>
  <si>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</si>
  <si>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</si>
  <si>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</si>
  <si>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</si>
  <si>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</si>
  <si>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</si>
  <si>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</si>
  <si>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</si>
  <si>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</si>
  <si>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</si>
  <si>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</si>
  <si>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</si>
  <si>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</si>
  <si>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</si>
  <si>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</si>
  <si>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</si>
  <si>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</si>
  <si>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</si>
  <si>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</si>
  <si>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</si>
  <si>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</si>
  <si>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</si>
  <si>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</si>
  <si>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</si>
  <si>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</si>
  <si>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</si>
  <si>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</si>
  <si>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</si>
  <si>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</si>
  <si>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</si>
  <si>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</si>
  <si>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</si>
  <si>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</si>
  <si>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</si>
  <si>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</si>
  <si>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</si>
  <si>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</si>
  <si>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</si>
  <si>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</si>
  <si>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</si>
  <si>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</si>
  <si>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</si>
  <si>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</si>
  <si>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</si>
  <si>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</si>
  <si>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</si>
  <si>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</si>
  <si>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</si>
  <si>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</si>
  <si>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</si>
  <si>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</si>
  <si>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</si>
  <si>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</si>
  <si>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</si>
  <si>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</si>
  <si>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</si>
  <si>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</si>
  <si>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</si>
  <si>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</si>
  <si>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</si>
  <si>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</si>
  <si>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</si>
  <si>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</si>
  <si>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</si>
  <si>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</si>
  <si>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</si>
  <si>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</si>
  <si>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</si>
  <si>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</si>
  <si>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</si>
  <si>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</si>
  <si>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</si>
  <si>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</si>
  <si>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</si>
  <si>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</si>
  <si>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</si>
  <si>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</si>
  <si>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</si>
  <si>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</si>
  <si>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</si>
  <si>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</si>
  <si>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</si>
  <si>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</si>
  <si>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</si>
  <si>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</si>
  <si>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</si>
  <si>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</si>
  <si>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</si>
  <si>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</si>
  <si>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</si>
  <si>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</si>
  <si>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</si>
  <si>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</si>
  <si>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</si>
  <si>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</si>
  <si>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</si>
  <si>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</si>
  <si>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</si>
  <si>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</si>
  <si>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</si>
  <si>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</si>
  <si>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</si>
  <si>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</si>
  <si>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</si>
  <si>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</si>
  <si>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</si>
  <si>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</si>
  <si>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</si>
  <si>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</si>
  <si>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</si>
  <si>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</si>
  <si>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</si>
  <si>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</si>
  <si>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</si>
  <si>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</si>
  <si>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</si>
  <si>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</si>
  <si>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</si>
  <si>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</si>
  <si>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</si>
  <si>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</si>
  <si>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</si>
  <si>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</si>
  <si>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</si>
  <si>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</si>
  <si>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</si>
  <si>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</si>
  <si>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</si>
  <si>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</si>
  <si>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</si>
  <si>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</si>
  <si>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</si>
  <si>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</si>
  <si>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</si>
  <si>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</si>
  <si>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</si>
  <si>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</si>
  <si>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</si>
  <si>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</si>
  <si>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</si>
  <si>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</si>
  <si>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</si>
  <si>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</si>
  <si>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</si>
  <si>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</si>
  <si>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</si>
  <si>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</si>
  <si>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</si>
  <si>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</si>
  <si>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</si>
  <si>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</si>
  <si>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</si>
  <si>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</si>
  <si>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</si>
  <si>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</si>
  <si>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</si>
  <si>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</si>
  <si>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</si>
  <si>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</si>
  <si>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</si>
  <si>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</si>
  <si>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</si>
  <si>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</si>
  <si>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</si>
  <si>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</si>
  <si>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</si>
  <si>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</si>
  <si>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</si>
  <si>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</si>
  <si>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</si>
  <si>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</si>
  <si>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</si>
  <si>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</si>
  <si>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</si>
  <si>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</si>
  <si>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</si>
  <si>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</si>
  <si>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</si>
  <si>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</si>
  <si>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</si>
  <si>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</si>
  <si>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</si>
  <si>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</si>
  <si>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</si>
  <si>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</si>
  <si>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</si>
  <si>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</si>
  <si>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</si>
  <si>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</si>
  <si>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</si>
  <si>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</si>
  <si>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</si>
  <si>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</si>
  <si>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</si>
  <si>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</si>
  <si>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</si>
  <si>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</si>
  <si>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</si>
  <si>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</si>
  <si>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</si>
  <si>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</si>
  <si>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</si>
  <si>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</si>
  <si>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</si>
  <si>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</si>
  <si>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</si>
  <si>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</si>
  <si>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</si>
  <si>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</si>
  <si>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</si>
  <si>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</si>
  <si>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</si>
  <si>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</si>
  <si>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</si>
  <si>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</si>
  <si>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</si>
  <si>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</si>
  <si>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</si>
  <si>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</si>
  <si>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</si>
  <si>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</si>
  <si>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</si>
  <si>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</si>
  <si>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</si>
  <si>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</si>
  <si>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</si>
  <si>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</si>
  <si>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</si>
  <si>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</si>
  <si>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</si>
  <si>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</si>
  <si>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</si>
  <si>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</si>
  <si>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</si>
  <si>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</si>
  <si>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</si>
  <si>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</si>
  <si>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</si>
  <si>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</si>
  <si>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</si>
  <si>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</si>
  <si>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</si>
  <si>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</si>
  <si>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</si>
  <si>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</si>
  <si>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</si>
  <si>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</si>
  <si>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</si>
  <si>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</si>
  <si>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</si>
  <si>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</si>
  <si>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</si>
  <si>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</si>
  <si>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</si>
  <si>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</si>
  <si>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</si>
  <si>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</si>
  <si>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</si>
  <si>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</si>
  <si>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</si>
  <si>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</si>
  <si>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</si>
  <si>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</si>
  <si>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</si>
  <si>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</si>
  <si>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</si>
  <si>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</si>
  <si>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</si>
  <si>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</si>
  <si>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</si>
  <si>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</si>
  <si>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</si>
  <si>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</si>
  <si>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</si>
  <si>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</si>
  <si>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</si>
  <si>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</si>
  <si>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</si>
  <si>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</si>
  <si>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</si>
  <si>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</si>
  <si>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</si>
  <si>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</si>
  <si>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</si>
  <si>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</si>
  <si>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</si>
  <si>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</si>
  <si>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</si>
  <si>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</si>
  <si>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</si>
  <si>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</si>
  <si>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</si>
  <si>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</si>
  <si>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</si>
  <si>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</si>
  <si>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</si>
  <si>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</si>
  <si>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</si>
  <si>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</si>
  <si>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</si>
  <si>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</si>
  <si>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</si>
  <si>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</si>
  <si>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</si>
  <si>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</si>
  <si>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</si>
  <si>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</si>
  <si>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</si>
  <si>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</si>
  <si>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</si>
  <si>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</si>
  <si>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</si>
  <si>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</si>
  <si>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</si>
  <si>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</si>
  <si>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</si>
  <si>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</si>
  <si>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</si>
  <si>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</si>
  <si>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</si>
  <si>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</si>
  <si>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</si>
  <si>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</si>
  <si>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</si>
  <si>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</si>
  <si>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</si>
  <si>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</si>
  <si>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</si>
  <si>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</si>
  <si>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</si>
  <si>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</si>
  <si>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</si>
  <si>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</si>
  <si>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</si>
  <si>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</si>
  <si>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</si>
  <si>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</si>
  <si>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</si>
  <si>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</si>
  <si>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</si>
  <si>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</si>
  <si>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</si>
  <si>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</si>
  <si>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</si>
  <si>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</si>
  <si>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</si>
  <si>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</si>
  <si>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</si>
  <si>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</si>
  <si>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</si>
  <si>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</si>
  <si>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</si>
  <si>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</si>
  <si>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</si>
  <si>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</si>
  <si>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</si>
  <si>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</si>
  <si>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</si>
  <si>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</si>
  <si>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</si>
  <si>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</si>
  <si>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</si>
  <si>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</si>
  <si>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</si>
  <si>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</si>
  <si>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</si>
  <si>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</si>
  <si>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</si>
  <si>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</si>
  <si>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</si>
  <si>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</si>
  <si>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</si>
  <si>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</si>
  <si>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</si>
  <si>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</si>
  <si>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</si>
  <si>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</si>
  <si>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</si>
  <si>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</si>
  <si>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</si>
  <si>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</si>
  <si>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</si>
  <si>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</si>
  <si>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</si>
  <si>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</si>
  <si>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</si>
  <si>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</si>
  <si>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</si>
  <si>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</si>
  <si>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</si>
  <si>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</si>
  <si>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</si>
  <si>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</si>
  <si>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</si>
  <si>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</si>
  <si>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</si>
  <si>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</si>
  <si>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</si>
  <si>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</si>
  <si>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</si>
  <si>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</si>
  <si>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</si>
  <si>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</si>
  <si>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</si>
  <si>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</si>
  <si>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</si>
  <si>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</si>
  <si>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</si>
  <si>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</si>
  <si>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</si>
  <si>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</si>
  <si>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</si>
  <si>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</si>
  <si>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</si>
  <si>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</si>
  <si>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</si>
  <si>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</si>
  <si>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</si>
  <si>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</si>
  <si>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</si>
  <si>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</si>
  <si>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</si>
  <si>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</si>
  <si>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</si>
  <si>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</si>
  <si>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</si>
  <si>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</si>
  <si>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</si>
  <si>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</si>
  <si>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</si>
  <si>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</si>
  <si>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</si>
  <si>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</si>
  <si>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</si>
  <si>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</si>
  <si>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</si>
  <si>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</si>
  <si>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</si>
  <si>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</si>
  <si>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</si>
  <si>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</si>
  <si>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</si>
  <si>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</si>
  <si>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</si>
  <si>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</si>
  <si>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</si>
  <si>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</si>
  <si>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</si>
  <si>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</si>
  <si>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</si>
  <si>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</si>
  <si>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</si>
  <si>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</si>
  <si>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</si>
  <si>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</si>
  <si>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</si>
  <si>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</si>
  <si>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</si>
  <si>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</si>
  <si>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</si>
  <si>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</si>
  <si>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</si>
  <si>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</si>
  <si>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</si>
  <si>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</si>
  <si>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</si>
  <si>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</si>
  <si>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</si>
  <si>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</si>
  <si>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</si>
  <si>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</si>
  <si>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</si>
  <si>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</si>
  <si>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</si>
  <si>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</si>
  <si>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</si>
  <si>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</si>
  <si>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</si>
  <si>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</si>
  <si>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</si>
  <si>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</si>
  <si>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</si>
  <si>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</si>
  <si>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</si>
  <si>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</si>
  <si>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</si>
  <si>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</si>
  <si>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</si>
  <si>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</si>
  <si>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</si>
  <si>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</si>
  <si>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</si>
  <si>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</si>
  <si>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</si>
  <si>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</si>
  <si>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</si>
  <si>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</si>
  <si>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</si>
  <si>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</si>
  <si>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</si>
  <si>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</si>
  <si>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</si>
  <si>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</si>
  <si>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</si>
  <si>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</si>
  <si>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</si>
  <si>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</si>
  <si>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</si>
  <si>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</si>
  <si>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</si>
  <si>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</si>
  <si>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</si>
  <si>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</si>
  <si>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</si>
  <si>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</si>
  <si>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</si>
  <si>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</si>
  <si>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</si>
  <si>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</si>
  <si>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</si>
  <si>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</si>
  <si>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</si>
  <si>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</si>
  <si>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</si>
  <si>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</si>
  <si>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</si>
  <si>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</si>
  <si>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</si>
  <si>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</si>
  <si>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</si>
  <si>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</si>
  <si>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</si>
  <si>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</si>
  <si>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</si>
  <si>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</si>
  <si>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</si>
  <si>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</si>
  <si>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</si>
  <si>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</si>
  <si>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</si>
  <si>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</si>
  <si>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</si>
  <si>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</si>
  <si>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</si>
  <si>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</si>
  <si>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</si>
  <si>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</si>
  <si>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</si>
  <si>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</si>
  <si>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</si>
  <si>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</si>
  <si>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</si>
  <si>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</si>
  <si>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</si>
  <si>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</si>
  <si>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</si>
  <si>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</si>
  <si>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</si>
  <si>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</si>
  <si>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</si>
  <si>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</si>
  <si>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</si>
  <si>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</si>
  <si>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</si>
  <si>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</si>
  <si>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</si>
  <si>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</si>
  <si>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</si>
  <si>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</si>
  <si>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</si>
  <si>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</si>
  <si>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</si>
  <si>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</si>
  <si>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</si>
  <si>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</si>
  <si>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</si>
  <si>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</si>
  <si>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</si>
  <si>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</si>
  <si>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</si>
  <si>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</si>
  <si>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</si>
  <si>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</si>
  <si>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</si>
  <si>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</si>
  <si>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</si>
  <si>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</si>
  <si>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</si>
  <si>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</si>
  <si>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</si>
  <si>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</si>
  <si>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</si>
  <si>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</si>
  <si>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</si>
  <si>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</si>
  <si>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</si>
  <si>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</si>
  <si>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</si>
  <si>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</si>
  <si>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</si>
  <si>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</si>
  <si>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</si>
  <si>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</si>
  <si>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</si>
  <si>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</si>
  <si>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</si>
  <si>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</si>
  <si>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</si>
  <si>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</si>
  <si>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</si>
  <si>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</si>
  <si>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</si>
  <si>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</si>
  <si>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</si>
  <si>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</si>
  <si>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</si>
  <si>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</si>
  <si>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</si>
  <si>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</si>
  <si>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</si>
  <si>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</si>
  <si>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</si>
  <si>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</si>
  <si>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</si>
  <si>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</si>
  <si>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</si>
  <si>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</si>
  <si>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</si>
  <si>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</si>
  <si>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</si>
  <si>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</si>
  <si>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</si>
  <si>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</si>
  <si>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</si>
  <si>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</si>
  <si>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</si>
  <si>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</si>
  <si>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</si>
  <si>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</si>
  <si>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</si>
  <si>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</si>
  <si>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</si>
  <si>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</si>
  <si>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</si>
  <si>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</si>
  <si>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</si>
  <si>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</si>
  <si>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</si>
  <si>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</si>
  <si>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</si>
  <si>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</si>
  <si>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</si>
  <si>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</si>
  <si>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</si>
  <si>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</si>
  <si>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</si>
  <si>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</si>
  <si>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</si>
  <si>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</si>
  <si>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</si>
  <si>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</si>
  <si>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</si>
  <si>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</si>
  <si>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</si>
  <si>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</si>
  <si>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</si>
  <si>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</si>
  <si>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</si>
  <si>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</si>
  <si>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</si>
  <si>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</si>
  <si>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</si>
  <si>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</si>
  <si>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</si>
  <si>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</si>
  <si>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</si>
  <si>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</si>
  <si>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</si>
  <si>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</si>
  <si>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</si>
  <si>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</si>
  <si>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</si>
  <si>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</si>
  <si>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</si>
  <si>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</si>
  <si>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</si>
  <si>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</si>
  <si>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</si>
  <si>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</si>
  <si>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</si>
  <si>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</si>
  <si>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</si>
  <si>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</si>
  <si>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</si>
  <si>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</si>
  <si>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</si>
  <si>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</si>
  <si>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</si>
  <si>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</si>
  <si>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</si>
  <si>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</si>
  <si>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</si>
  <si>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</si>
  <si>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</si>
  <si>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</si>
  <si>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</si>
  <si>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</si>
  <si>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</si>
  <si>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</si>
  <si>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</si>
  <si>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</si>
  <si>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</si>
  <si>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</si>
  <si>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</si>
  <si>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</si>
  <si>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</si>
  <si>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</si>
  <si>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</si>
  <si>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</si>
  <si>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</si>
  <si>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</si>
  <si>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</si>
  <si>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</si>
  <si>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</si>
  <si>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</si>
  <si>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</si>
  <si>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</si>
  <si>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</si>
  <si>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</si>
  <si>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</si>
  <si>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</si>
  <si>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</si>
  <si>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</si>
  <si>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</si>
  <si>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</si>
  <si>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</si>
  <si>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</si>
  <si>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</si>
  <si>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</si>
  <si>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</si>
  <si>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</si>
  <si>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</si>
  <si>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</si>
  <si>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</si>
  <si>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</si>
  <si>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</si>
  <si>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</si>
  <si>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</si>
  <si>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</si>
  <si>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</si>
  <si>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</si>
  <si>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</si>
  <si>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</si>
  <si>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</si>
  <si>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</si>
  <si>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</si>
  <si>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</si>
  <si>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</si>
  <si>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</si>
  <si>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</si>
  <si>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</si>
  <si>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</si>
  <si>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</si>
  <si>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</si>
  <si>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</si>
  <si>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</si>
  <si>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</si>
  <si>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</si>
  <si>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</si>
  <si>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</si>
  <si>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</si>
  <si>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</si>
  <si>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</si>
  <si>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</si>
  <si>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</si>
  <si>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</si>
  <si>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</si>
  <si>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</si>
  <si>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</si>
  <si>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</si>
  <si>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</si>
  <si>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</si>
  <si>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</si>
  <si>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</si>
  <si>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</si>
  <si>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</si>
  <si>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</si>
  <si>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</si>
  <si>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</si>
  <si>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</si>
  <si>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</si>
  <si>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</si>
  <si>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</si>
  <si>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</si>
  <si>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</si>
  <si>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</si>
  <si>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</si>
  <si>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</si>
  <si>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</si>
  <si>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</si>
  <si>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</si>
  <si>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</si>
  <si>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</si>
  <si>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</si>
  <si>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</si>
  <si>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</si>
  <si>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</si>
  <si>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</si>
  <si>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</si>
  <si>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</si>
  <si>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</si>
  <si>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</si>
  <si>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</si>
  <si>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</si>
  <si>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</si>
  <si>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</si>
  <si>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</si>
  <si>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</si>
  <si>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</si>
  <si>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</si>
  <si>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</si>
  <si>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</si>
  <si>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</si>
  <si>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</si>
  <si>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</si>
  <si>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</si>
  <si>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</si>
  <si>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</si>
  <si>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</si>
  <si>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</si>
  <si>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</si>
  <si>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</si>
  <si>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</si>
  <si>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</si>
  <si>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</si>
  <si>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</si>
  <si>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</si>
  <si>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</si>
  <si>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</si>
  <si>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</si>
  <si>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</si>
  <si>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</si>
  <si>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</si>
  <si>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</si>
  <si>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</si>
  <si>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</si>
  <si>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</si>
  <si>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</si>
  <si>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</si>
  <si>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</si>
  <si>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</si>
  <si>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</si>
  <si>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</si>
  <si>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</si>
  <si>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</si>
  <si>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</si>
  <si>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</si>
  <si>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</si>
  <si>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</si>
  <si>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</si>
  <si>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</si>
  <si>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</si>
  <si>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</si>
  <si>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</si>
  <si>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</si>
  <si>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</si>
  <si>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</si>
  <si>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</si>
  <si>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</si>
  <si>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</si>
  <si>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</si>
  <si>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</si>
  <si>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</si>
  <si>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</si>
  <si>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</si>
  <si>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</si>
  <si>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</si>
  <si>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</si>
  <si>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</si>
  <si>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</si>
  <si>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</si>
  <si>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</si>
  <si>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</si>
  <si>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</si>
  <si>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</si>
  <si>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</si>
  <si>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</si>
  <si>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</si>
  <si>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</si>
  <si>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</si>
  <si>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</si>
  <si>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</si>
  <si>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</si>
  <si>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</si>
  <si>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</si>
  <si>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</si>
  <si>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</si>
  <si>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</si>
  <si>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</si>
  <si>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</si>
  <si>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</si>
  <si>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</si>
  <si>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</si>
  <si>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</si>
  <si>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</si>
  <si>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</si>
  <si>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</si>
  <si>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</si>
  <si>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</si>
  <si>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</si>
  <si>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</si>
  <si>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</si>
  <si>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</si>
  <si>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</si>
  <si>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</si>
  <si>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</si>
  <si>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</si>
  <si>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</si>
  <si>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</si>
  <si>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</si>
  <si>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</si>
  <si>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</si>
  <si>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</si>
  <si>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</si>
  <si>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</si>
  <si>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</si>
  <si>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</si>
  <si>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</si>
  <si>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</si>
  <si>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</si>
  <si>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</si>
  <si>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</si>
  <si>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</si>
  <si>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</si>
  <si>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</si>
  <si>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</si>
  <si>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</si>
  <si>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</si>
  <si>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</si>
  <si>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</si>
  <si>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</si>
  <si>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</si>
  <si>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</si>
  <si>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</si>
  <si>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</si>
  <si>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</si>
  <si>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</si>
  <si>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</si>
  <si>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</si>
  <si>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</si>
  <si>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</si>
  <si>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</si>
  <si>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</si>
  <si>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</si>
  <si>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</si>
  <si>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</si>
  <si>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</si>
  <si>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</si>
  <si>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</si>
  <si>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</si>
  <si>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</si>
  <si>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</si>
  <si>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</si>
  <si>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</si>
  <si>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</si>
  <si>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</si>
  <si>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</si>
  <si>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</si>
  <si>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</si>
  <si>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</si>
  <si>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</si>
  <si>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</si>
  <si>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</si>
  <si>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</si>
  <si>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</si>
  <si>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</si>
  <si>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</si>
  <si>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</si>
  <si>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</si>
  <si>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</si>
  <si>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</si>
  <si>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</si>
  <si>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</si>
  <si>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</si>
  <si>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</si>
  <si>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</si>
  <si>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</si>
  <si>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</si>
  <si>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</si>
  <si>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</si>
  <si>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</si>
  <si>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</si>
  <si>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</si>
  <si>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</si>
  <si>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</si>
  <si>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</si>
  <si>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</si>
  <si>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</si>
  <si>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</si>
  <si>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</si>
  <si>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</si>
  <si>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</si>
  <si>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</si>
  <si>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</si>
  <si>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</si>
  <si>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</si>
  <si>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</si>
  <si>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</si>
  <si>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</si>
  <si>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</si>
  <si>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</si>
  <si>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</si>
  <si>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</si>
  <si>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</si>
  <si>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</si>
  <si>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</si>
  <si>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</si>
  <si>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</si>
  <si>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</si>
  <si>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</si>
  <si>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</si>
  <si>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</si>
  <si>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</si>
  <si>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</si>
  <si>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</si>
  <si>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</si>
  <si>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</si>
  <si>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</si>
  <si>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</si>
  <si>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</si>
  <si>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</si>
  <si>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</si>
  <si>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</si>
  <si>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</si>
  <si>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</si>
  <si>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</si>
  <si>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</si>
  <si>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</si>
  <si>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</si>
  <si>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</si>
  <si>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</si>
  <si>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</si>
  <si>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</si>
  <si>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</si>
  <si>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</si>
  <si>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</si>
  <si>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</si>
  <si>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</si>
  <si>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</si>
  <si>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</si>
  <si>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</si>
  <si>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</si>
  <si>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</si>
  <si>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</si>
  <si>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</si>
  <si>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</si>
  <si>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</si>
  <si>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</si>
  <si>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</si>
  <si>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</si>
  <si>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</si>
  <si>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</si>
  <si>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</si>
  <si>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</si>
  <si>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</si>
  <si>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</si>
  <si>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</si>
  <si>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</si>
  <si>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</si>
  <si>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</si>
  <si>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</si>
  <si>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</si>
  <si>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</si>
  <si>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</si>
  <si>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</si>
  <si>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</si>
  <si>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</si>
  <si>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</si>
  <si>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</si>
  <si>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</si>
  <si>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</si>
  <si>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</si>
  <si>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</si>
  <si>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</si>
  <si>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</si>
  <si>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</si>
  <si>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</si>
  <si>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</si>
  <si>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</si>
  <si>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</si>
  <si>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</si>
  <si>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</si>
  <si>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</si>
  <si>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</si>
  <si>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</si>
  <si>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</si>
  <si>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</si>
  <si>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</si>
  <si>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</si>
  <si>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</si>
  <si>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</si>
  <si>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</si>
  <si>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</si>
  <si>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</si>
  <si>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</si>
  <si>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</si>
  <si>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</si>
  <si>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</si>
  <si>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</si>
  <si>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</si>
  <si>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</si>
  <si>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</si>
  <si>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</si>
  <si>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</si>
  <si>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</si>
  <si>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</si>
  <si>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</si>
  <si>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</si>
  <si>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</si>
  <si>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</si>
  <si>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</si>
  <si>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</si>
  <si>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</si>
  <si>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</si>
  <si>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</si>
  <si>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</si>
  <si>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</si>
  <si>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</si>
  <si>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</si>
  <si>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</si>
  <si>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</si>
  <si>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</si>
  <si>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</si>
  <si>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</si>
  <si>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</si>
  <si>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</si>
  <si>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</si>
  <si>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</si>
  <si>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</si>
  <si>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</si>
  <si>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</si>
  <si>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</si>
  <si>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</si>
  <si>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</si>
  <si>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</si>
  <si>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</si>
  <si>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</si>
  <si>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</si>
  <si>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</si>
  <si>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</si>
  <si>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</si>
  <si>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</si>
  <si>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</si>
  <si>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</si>
  <si>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</si>
  <si>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</si>
  <si>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</si>
  <si>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</si>
  <si>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</si>
  <si>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</si>
  <si>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</si>
  <si>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</si>
  <si>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</si>
  <si>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</si>
  <si>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</si>
  <si>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</si>
  <si>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</si>
  <si>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</si>
  <si>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</si>
  <si>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</si>
  <si>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</si>
  <si>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</si>
  <si>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</si>
  <si>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</si>
  <si>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</si>
  <si>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</si>
  <si>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</si>
  <si>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</si>
  <si>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</si>
  <si>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</si>
  <si>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</si>
  <si>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</si>
  <si>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</si>
  <si>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</si>
  <si>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</si>
  <si>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</si>
  <si>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</si>
  <si>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</si>
  <si>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</si>
  <si>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</si>
  <si>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</si>
  <si>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</si>
  <si>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</si>
  <si>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</si>
  <si>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</si>
  <si>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</si>
  <si>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</si>
  <si>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</si>
  <si>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</si>
  <si>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</si>
  <si>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</si>
  <si>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</si>
  <si>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</si>
  <si>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</si>
  <si>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</si>
  <si>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</si>
  <si>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</si>
  <si>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</si>
  <si>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</si>
  <si>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</si>
  <si>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</si>
  <si>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</si>
  <si>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</si>
  <si>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</si>
  <si>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</si>
  <si>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</si>
  <si>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</si>
  <si>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</si>
  <si>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</si>
  <si>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</si>
  <si>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</si>
  <si>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</si>
  <si>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</si>
  <si>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</si>
  <si>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</si>
  <si>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</si>
  <si>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</si>
  <si>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</si>
  <si>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</si>
  <si>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</si>
  <si>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</si>
  <si>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</si>
  <si>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</si>
  <si>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</si>
  <si>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</si>
  <si>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</si>
  <si>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</si>
  <si>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</si>
  <si>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</si>
  <si>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</si>
  <si>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</si>
  <si>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</si>
  <si>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</si>
  <si>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</si>
  <si>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</si>
  <si>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</si>
  <si>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</si>
  <si>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</si>
  <si>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</si>
  <si>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</si>
  <si>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</si>
  <si>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</si>
  <si>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</si>
  <si>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</si>
  <si>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</si>
  <si>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</si>
  <si>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</si>
  <si>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</si>
  <si>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</si>
  <si>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</si>
  <si>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</si>
  <si>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</si>
  <si>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</si>
  <si>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</si>
  <si>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</si>
  <si>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</si>
  <si>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</si>
  <si>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</si>
  <si>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</si>
  <si>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</si>
  <si>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</si>
  <si>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</si>
  <si>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</si>
  <si>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</si>
  <si>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</si>
  <si>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</si>
  <si>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</si>
  <si>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</si>
  <si>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</si>
  <si>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</si>
  <si>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</si>
  <si>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</si>
  <si>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</si>
  <si>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</si>
  <si>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</si>
  <si>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</si>
  <si>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</si>
  <si>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</si>
  <si>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</si>
  <si>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</si>
  <si>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</si>
  <si>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</si>
  <si>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</si>
  <si>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</si>
  <si>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</si>
  <si>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</si>
  <si>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</si>
  <si>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</si>
  <si>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</si>
  <si>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</si>
  <si>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</si>
  <si>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</si>
  <si>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</si>
  <si>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</si>
  <si>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</si>
  <si>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</si>
  <si>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</si>
  <si>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</si>
  <si>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</si>
  <si>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</si>
  <si>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</si>
  <si>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</si>
  <si>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</si>
  <si>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</si>
  <si>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</si>
  <si>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</si>
  <si>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</si>
  <si>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</si>
  <si>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</si>
  <si>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</si>
  <si>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</si>
  <si>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</si>
  <si>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</si>
  <si>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</si>
  <si>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</si>
  <si>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</si>
  <si>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</si>
  <si>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</si>
  <si>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</si>
  <si>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</si>
  <si>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</si>
  <si>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</si>
  <si>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</si>
  <si>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</si>
  <si>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</si>
  <si>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</si>
  <si>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</si>
  <si>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</si>
  <si>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</si>
  <si>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</si>
  <si>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</si>
  <si>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</si>
  <si>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</si>
  <si>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</si>
  <si>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</si>
  <si>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</si>
  <si>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</si>
  <si>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</si>
  <si>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</si>
  <si>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</si>
  <si>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</si>
  <si>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</si>
  <si>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</si>
  <si>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</si>
  <si>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</si>
  <si>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</si>
  <si>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</si>
  <si>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</si>
  <si>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</si>
  <si>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</si>
  <si>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</si>
  <si>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</si>
  <si>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</si>
  <si>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</si>
  <si>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</si>
  <si>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</si>
  <si>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</si>
  <si>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</si>
  <si>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</si>
  <si>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</si>
  <si>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</si>
  <si>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</si>
  <si>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</si>
  <si>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</si>
  <si>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</si>
  <si>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</si>
  <si>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</si>
  <si>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</si>
  <si>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</si>
  <si>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</si>
  <si>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</si>
  <si>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</si>
  <si>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</si>
  <si>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</si>
  <si>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</si>
  <si>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</si>
  <si>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</si>
  <si>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</si>
  <si>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</si>
  <si>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</si>
  <si>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</si>
  <si>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</si>
  <si>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</si>
  <si>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</si>
  <si>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</si>
  <si>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</si>
  <si>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</si>
  <si>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</si>
  <si>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</si>
  <si>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</si>
  <si>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</si>
  <si>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</si>
  <si>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</si>
  <si>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</si>
  <si>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</si>
  <si>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</si>
  <si>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</si>
  <si>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</si>
  <si>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</si>
  <si>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</si>
  <si>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</si>
  <si>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</si>
  <si>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</si>
  <si>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</si>
  <si>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</si>
  <si>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</si>
  <si>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</si>
  <si>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</si>
  <si>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</si>
  <si>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</si>
  <si>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</si>
  <si>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</si>
  <si>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</si>
  <si>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</si>
  <si>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</si>
  <si>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</si>
  <si>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</si>
  <si>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</si>
  <si>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</si>
  <si>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</si>
  <si>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</si>
  <si>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</si>
  <si>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</si>
  <si>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</si>
  <si>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</si>
  <si>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</si>
  <si>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</si>
  <si>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</si>
  <si>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</si>
  <si>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</si>
  <si>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</si>
  <si>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</si>
  <si>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</si>
  <si>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</si>
  <si>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</si>
  <si>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</si>
  <si>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</si>
  <si>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</si>
  <si>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</si>
  <si>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</si>
  <si>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</si>
  <si>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</si>
  <si>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</si>
  <si>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</si>
  <si>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</si>
  <si>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</si>
  <si>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</si>
  <si>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</si>
  <si>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</si>
  <si>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</si>
  <si>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</si>
  <si>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</si>
  <si>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</si>
  <si>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</si>
  <si>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</si>
  <si>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</si>
  <si>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</si>
  <si>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</si>
  <si>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</si>
  <si>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</si>
  <si>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</si>
  <si>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</si>
  <si>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</si>
  <si>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</si>
  <si>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</si>
  <si>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</si>
  <si>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</si>
  <si>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</si>
  <si>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</si>
  <si>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</si>
  <si>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</si>
  <si>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</si>
  <si>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</si>
  <si>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</si>
  <si>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</si>
  <si>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</si>
  <si>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</si>
  <si>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</si>
  <si>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</si>
  <si>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</si>
  <si>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</si>
  <si>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</si>
  <si>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</si>
  <si>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</si>
  <si>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</si>
  <si>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</si>
  <si>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</si>
  <si>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</si>
  <si>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</si>
  <si>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</si>
  <si>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</si>
  <si>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</si>
  <si>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</si>
  <si>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</si>
  <si>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</si>
  <si>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</si>
  <si>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</si>
  <si>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</si>
  <si>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</si>
  <si>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</si>
  <si>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</si>
  <si>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</si>
  <si>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</si>
  <si>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</si>
  <si>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</si>
  <si>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</si>
  <si>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</si>
  <si>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</si>
  <si>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</si>
  <si>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</si>
  <si>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</si>
  <si>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</si>
  <si>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</si>
  <si>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</si>
  <si>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</si>
  <si>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</si>
  <si>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</si>
  <si>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</si>
  <si>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</si>
  <si>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</si>
  <si>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</si>
  <si>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</si>
  <si>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</si>
  <si>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</si>
  <si>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</si>
  <si>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</si>
  <si>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</si>
  <si>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</si>
  <si>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</si>
  <si>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</si>
  <si>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</si>
  <si>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</si>
  <si>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</si>
  <si>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</si>
  <si>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</si>
  <si>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</si>
  <si>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</si>
  <si>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</si>
  <si>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</si>
  <si>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</si>
  <si>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</si>
  <si>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</si>
  <si>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</si>
  <si>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</si>
  <si>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</si>
  <si>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</si>
  <si>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</si>
  <si>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</si>
  <si>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</si>
  <si>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</si>
  <si>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</si>
  <si>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</si>
  <si>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</si>
  <si>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</si>
  <si>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</si>
  <si>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</si>
  <si>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</si>
  <si>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</si>
  <si>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</si>
  <si>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</si>
  <si>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</si>
  <si>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</si>
  <si>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</si>
  <si>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</si>
  <si>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</si>
  <si>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</si>
  <si>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</si>
  <si>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</si>
  <si>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</si>
  <si>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</si>
  <si>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</si>
  <si>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</si>
  <si>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</si>
  <si>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</si>
  <si>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</si>
  <si>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</si>
  <si>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</si>
  <si>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</si>
  <si>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</si>
  <si>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</si>
  <si>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</si>
  <si>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</si>
  <si>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</si>
  <si>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</si>
  <si>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</si>
  <si>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</si>
  <si>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</si>
  <si>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</si>
  <si>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</si>
  <si>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</si>
  <si>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</si>
  <si>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</si>
  <si>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</si>
  <si>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</si>
  <si>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</si>
  <si>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</si>
  <si>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</si>
  <si>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</si>
  <si>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</si>
  <si>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</si>
  <si>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</si>
  <si>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</si>
  <si>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</si>
  <si>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</si>
  <si>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</si>
  <si>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</si>
  <si>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</si>
  <si>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</si>
  <si>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</si>
  <si>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</si>
  <si>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</si>
  <si>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</si>
  <si>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</si>
  <si>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</si>
  <si>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</si>
  <si>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</si>
  <si>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</si>
  <si>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</si>
  <si>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</si>
  <si>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</si>
  <si>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</si>
  <si>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</si>
  <si>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</si>
  <si>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</si>
  <si>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</si>
  <si>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</si>
  <si>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</si>
  <si>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</si>
  <si>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</si>
  <si>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</si>
  <si>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</si>
  <si>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</si>
  <si>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</si>
  <si>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</si>
  <si>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</si>
  <si>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</si>
  <si>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</si>
  <si>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</si>
  <si>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</si>
  <si>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</si>
  <si>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</si>
  <si>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</si>
  <si>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</si>
  <si>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</si>
  <si>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</si>
  <si>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</si>
  <si>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</si>
  <si>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</si>
  <si>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</si>
  <si>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</si>
  <si>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</si>
  <si>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</si>
  <si>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</si>
  <si>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</si>
  <si>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</si>
  <si>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</si>
  <si>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</si>
  <si>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</si>
  <si>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</si>
  <si>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</si>
  <si>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</si>
  <si>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</si>
  <si>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</si>
  <si>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</si>
  <si>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</si>
  <si>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</si>
  <si>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</si>
  <si>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</si>
  <si>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</si>
  <si>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</si>
  <si>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</si>
  <si>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</si>
  <si>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</si>
  <si>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</si>
  <si>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</si>
  <si>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</si>
  <si>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</si>
  <si>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</si>
  <si>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</si>
  <si>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</si>
  <si>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</si>
  <si>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</si>
  <si>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</si>
  <si>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</si>
  <si>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</si>
  <si>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</si>
  <si>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</si>
  <si>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</si>
  <si>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</si>
  <si>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</si>
  <si>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</si>
  <si>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</si>
  <si>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</si>
  <si>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</si>
  <si>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</si>
  <si>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</si>
  <si>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</si>
  <si>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</si>
  <si>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</si>
  <si>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</si>
  <si>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</si>
  <si>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</si>
  <si>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</si>
  <si>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</si>
  <si>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</si>
  <si>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</si>
  <si>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</si>
  <si>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</si>
  <si>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</si>
  <si>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</si>
  <si>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</si>
  <si>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</si>
  <si>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</si>
  <si>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</si>
  <si>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</si>
  <si>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</si>
  <si>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</si>
  <si>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</si>
  <si>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</si>
  <si>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</si>
  <si>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</si>
  <si>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</si>
  <si>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</si>
  <si>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</si>
  <si>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</si>
  <si>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</si>
  <si>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</si>
  <si>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</si>
  <si>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</si>
  <si>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</si>
  <si>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</si>
  <si>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</si>
  <si>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</si>
  <si>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</si>
  <si>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</si>
  <si>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</si>
  <si>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</si>
  <si>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</si>
  <si>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</si>
  <si>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</si>
  <si>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</si>
  <si>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</si>
  <si>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</si>
  <si>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</si>
  <si>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</si>
  <si>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</si>
  <si>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</si>
  <si>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</si>
  <si>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</si>
  <si>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</si>
  <si>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</si>
  <si>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</si>
  <si>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</si>
  <si>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</si>
  <si>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</si>
  <si>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</si>
  <si>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</si>
  <si>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</si>
  <si>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</si>
  <si>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</si>
  <si>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</si>
  <si>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</si>
  <si>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</si>
  <si>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</si>
  <si>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</si>
  <si>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</si>
  <si>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</si>
  <si>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</si>
  <si>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</si>
  <si>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</si>
  <si>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</si>
  <si>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</si>
  <si>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</si>
  <si>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</si>
  <si>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</si>
  <si>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</si>
  <si>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</si>
  <si>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</si>
  <si>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</si>
  <si>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</si>
  <si>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</si>
  <si>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</si>
  <si>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</si>
  <si>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</si>
  <si>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</si>
  <si>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</si>
  <si>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</si>
  <si>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</si>
  <si>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</si>
  <si>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</si>
  <si>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</si>
  <si>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</si>
  <si>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</si>
  <si>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</si>
  <si>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</si>
  <si>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</si>
  <si>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</si>
  <si>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</si>
  <si>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</si>
  <si>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</si>
  <si>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</si>
  <si>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</si>
  <si>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</si>
  <si>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</si>
  <si>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</si>
  <si>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</si>
  <si>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</si>
  <si>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</si>
  <si>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</si>
  <si>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</si>
  <si>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</si>
  <si>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</si>
  <si>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</si>
  <si>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</si>
  <si>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</si>
  <si>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</si>
  <si>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</si>
  <si>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</si>
  <si>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</si>
  <si>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</si>
  <si>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</si>
  <si>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</si>
  <si>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</si>
  <si>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</si>
  <si>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</si>
  <si>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</si>
  <si>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</si>
  <si>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</si>
  <si>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</si>
  <si>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</si>
  <si>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</si>
  <si>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</si>
  <si>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</si>
  <si>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</si>
  <si>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</si>
  <si>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</si>
  <si>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</si>
  <si>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</si>
  <si>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</si>
  <si>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</si>
  <si>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</si>
  <si>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</si>
  <si>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</si>
  <si>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</si>
  <si>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</si>
  <si>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</si>
  <si>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</si>
  <si>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</si>
  <si>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</si>
  <si>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</si>
  <si>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</si>
  <si>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</si>
  <si>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</si>
  <si>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</si>
  <si>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</si>
  <si>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</si>
  <si>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</si>
  <si>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</si>
  <si>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</si>
  <si>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</si>
  <si>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</si>
  <si>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</si>
  <si>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</si>
  <si>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</si>
  <si>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</si>
  <si>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</si>
  <si>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</si>
  <si>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</si>
  <si>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</si>
  <si>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</si>
  <si>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</si>
  <si>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</si>
  <si>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</si>
  <si>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</si>
  <si>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</si>
  <si>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</si>
  <si>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</si>
  <si>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</si>
  <si>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</si>
  <si>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</si>
  <si>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</si>
  <si>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</si>
  <si>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</si>
  <si>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</si>
  <si>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</si>
  <si>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</si>
  <si>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</si>
  <si>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</si>
  <si>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</si>
  <si>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</si>
  <si>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</si>
  <si>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</si>
  <si>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</si>
  <si>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</si>
  <si>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</si>
  <si>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</si>
  <si>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</si>
  <si>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</si>
  <si>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</si>
  <si>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</si>
  <si>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</si>
  <si>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</si>
  <si>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</si>
  <si>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</si>
  <si>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</si>
  <si>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</si>
  <si>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</si>
  <si>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</si>
  <si>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</si>
  <si>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</si>
  <si>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</si>
  <si>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</si>
  <si>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</si>
  <si>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</si>
  <si>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</si>
  <si>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</si>
  <si>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</si>
  <si>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</si>
  <si>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</si>
  <si>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</si>
  <si>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</si>
  <si>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</si>
  <si>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</si>
  <si>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</si>
  <si>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</si>
  <si>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</si>
  <si>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</si>
  <si>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</si>
  <si>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</si>
  <si>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</si>
  <si>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</si>
  <si>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</si>
  <si>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</si>
  <si>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</si>
  <si>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</si>
  <si>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</si>
  <si>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</si>
  <si>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</si>
  <si>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</si>
  <si>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</si>
  <si>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</si>
  <si>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</si>
  <si>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</si>
  <si>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</si>
  <si>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</si>
  <si>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</si>
  <si>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</si>
  <si>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</si>
  <si>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</si>
  <si>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</si>
  <si>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</si>
  <si>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</si>
  <si>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</si>
  <si>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</si>
  <si>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</si>
  <si>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</si>
  <si>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</si>
  <si>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</si>
  <si>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</si>
  <si>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</si>
  <si>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</si>
  <si>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</si>
  <si>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</si>
  <si>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</si>
  <si>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</si>
  <si>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</si>
  <si>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</si>
  <si>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</si>
  <si>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</si>
  <si>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</si>
  <si>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</si>
  <si>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</si>
  <si>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</si>
  <si>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</si>
  <si>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</si>
  <si>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</si>
  <si>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</si>
  <si>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</si>
  <si>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</si>
  <si>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</si>
  <si>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</si>
  <si>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</si>
  <si>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</si>
  <si>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</si>
  <si>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</si>
  <si>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</si>
  <si>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</si>
  <si>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</si>
  <si>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</si>
  <si>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</si>
  <si>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</si>
  <si>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</si>
  <si>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</si>
  <si>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</si>
  <si>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</si>
  <si>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</si>
  <si>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</si>
  <si>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</si>
  <si>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</si>
  <si>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</si>
  <si>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</si>
  <si>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</si>
  <si>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</si>
  <si>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</si>
  <si>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</si>
  <si>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</si>
  <si>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</si>
  <si>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</si>
  <si>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</si>
  <si>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</si>
  <si>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</si>
  <si>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</si>
  <si>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</si>
  <si>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</si>
  <si>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</si>
  <si>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</si>
  <si>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</si>
  <si>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</si>
  <si>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</si>
  <si>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</si>
  <si>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</si>
  <si>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</si>
  <si>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</si>
  <si>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</si>
  <si>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</si>
  <si>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</si>
  <si>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</si>
  <si>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</si>
  <si>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</si>
  <si>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</si>
  <si>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</si>
  <si>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</si>
  <si>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</si>
  <si>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</si>
  <si>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</si>
  <si>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</si>
  <si>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</si>
  <si>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</si>
  <si>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</si>
  <si>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</si>
  <si>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</si>
  <si>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</si>
  <si>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</si>
  <si>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</si>
  <si>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</si>
  <si>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</si>
  <si>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</si>
  <si>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</si>
  <si>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</si>
  <si>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</si>
  <si>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</si>
  <si>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</si>
  <si>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</si>
  <si>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</si>
  <si>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</si>
  <si>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</si>
  <si>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</si>
  <si>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</si>
  <si>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</si>
  <si>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</si>
  <si>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</si>
  <si>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</si>
  <si>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</si>
  <si>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</si>
  <si>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</si>
  <si>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</si>
  <si>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</si>
  <si>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</si>
  <si>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</si>
  <si>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</si>
  <si>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</si>
  <si>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</si>
  <si>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</si>
  <si>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</si>
  <si>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</si>
  <si>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</si>
  <si>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</si>
  <si>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</si>
  <si>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</si>
  <si>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</si>
  <si>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</si>
  <si>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</si>
  <si>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</si>
  <si>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</si>
  <si>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</si>
  <si>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</si>
  <si>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</si>
  <si>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</si>
  <si>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</si>
  <si>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</si>
  <si>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</si>
  <si>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</si>
  <si>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</si>
  <si>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</si>
  <si>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</si>
  <si>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</si>
  <si>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</si>
  <si>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</si>
  <si>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</si>
  <si>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</si>
  <si>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</si>
  <si>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</si>
  <si>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</si>
  <si>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</si>
  <si>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</si>
  <si>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</si>
  <si>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</si>
  <si>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</si>
  <si>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</si>
  <si>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</si>
  <si>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</si>
  <si>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</si>
  <si>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</si>
  <si>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</si>
  <si>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</si>
  <si>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</si>
  <si>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</si>
  <si>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</si>
  <si>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</si>
  <si>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</si>
  <si>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</si>
  <si>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</si>
  <si>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</si>
  <si>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</si>
  <si>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</si>
  <si>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</si>
  <si>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</si>
  <si>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</si>
  <si>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</si>
  <si>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</si>
  <si>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</si>
  <si>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</si>
  <si>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</si>
  <si>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</si>
  <si>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</si>
  <si>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</si>
  <si>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</si>
  <si>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</si>
  <si>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</si>
  <si>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</si>
  <si>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</si>
  <si>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</si>
  <si>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</si>
  <si>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</si>
  <si>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</si>
  <si>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</si>
  <si>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</si>
  <si>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</si>
  <si>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</si>
  <si>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</si>
  <si>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</si>
  <si>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</si>
  <si>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</si>
  <si>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</si>
  <si>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</si>
  <si>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</si>
  <si>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</si>
  <si>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</si>
  <si>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</si>
  <si>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</si>
  <si>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</si>
  <si>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</si>
  <si>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</si>
  <si>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</si>
  <si>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</si>
  <si>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</si>
  <si>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</si>
  <si>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</si>
  <si>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</si>
  <si>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</si>
  <si>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</si>
  <si>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</si>
  <si>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</si>
  <si>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</si>
  <si>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</si>
  <si>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</si>
  <si>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</si>
  <si>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</si>
  <si>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</si>
  <si>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</si>
  <si>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</si>
  <si>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</si>
  <si>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</si>
  <si>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</si>
  <si>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</si>
  <si>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</si>
  <si>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</si>
  <si>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</si>
  <si>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</si>
  <si>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</si>
  <si>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</si>
  <si>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</si>
  <si>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</si>
  <si>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</si>
  <si>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</si>
  <si>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</si>
  <si>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</si>
  <si>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</si>
  <si>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</si>
  <si>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</si>
  <si>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</si>
  <si>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</si>
  <si>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</si>
  <si>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</si>
  <si>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</si>
  <si>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</si>
  <si>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</si>
  <si>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</si>
  <si>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</si>
  <si>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</si>
  <si>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</si>
  <si>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</si>
  <si>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</si>
  <si>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</si>
  <si>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</si>
  <si>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</si>
  <si>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</si>
  <si>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</si>
  <si>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</si>
  <si>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</si>
  <si>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</si>
  <si>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</si>
  <si>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</si>
  <si>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</si>
  <si>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</si>
  <si>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</si>
  <si>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</si>
  <si>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</si>
  <si>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</si>
  <si>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</si>
  <si>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</si>
  <si>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</si>
  <si>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</si>
  <si>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</si>
  <si>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</si>
  <si>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</si>
  <si>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</si>
  <si>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</si>
  <si>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</si>
  <si>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</si>
  <si>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</si>
  <si>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</si>
  <si>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</si>
  <si>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</si>
  <si>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</si>
  <si>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</si>
  <si>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</si>
  <si>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</si>
  <si>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</si>
  <si>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</si>
  <si>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</si>
  <si>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</si>
  <si>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</si>
  <si>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</si>
  <si>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</si>
  <si>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</si>
  <si>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</si>
  <si>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</si>
  <si>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</si>
  <si>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</si>
  <si>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</si>
  <si>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</si>
  <si>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</si>
  <si>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</si>
  <si>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</si>
  <si>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</si>
  <si>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</si>
  <si>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</si>
  <si>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</si>
  <si>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</si>
  <si>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</si>
  <si>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</si>
  <si>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</si>
  <si>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</si>
  <si>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</si>
  <si>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</si>
  <si>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</si>
  <si>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</si>
  <si>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</si>
  <si>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</si>
  <si>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</si>
  <si>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</si>
  <si>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</si>
  <si>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</si>
  <si>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</si>
  <si>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</si>
  <si>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</si>
  <si>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</si>
  <si>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</si>
  <si>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</si>
  <si>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</si>
  <si>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</si>
  <si>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</si>
  <si>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</si>
  <si>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</si>
  <si>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</si>
  <si>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</si>
  <si>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</si>
  <si>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</si>
  <si>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</si>
  <si>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</si>
  <si>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</si>
  <si>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</si>
  <si>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</si>
  <si>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</si>
  <si>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</si>
  <si>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</si>
  <si>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</si>
  <si>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</si>
  <si>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</si>
  <si>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</si>
  <si>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</si>
  <si>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</si>
  <si>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</si>
  <si>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</si>
  <si>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</si>
  <si>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</si>
  <si>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</si>
  <si>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</si>
  <si>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</si>
  <si>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</si>
  <si>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</si>
  <si>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</si>
  <si>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</si>
  <si>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</si>
  <si>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</si>
  <si>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</si>
  <si>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</si>
  <si>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</si>
  <si>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</si>
  <si>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</si>
  <si>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</si>
  <si>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</si>
  <si>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</si>
  <si>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</si>
  <si>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</si>
  <si>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</si>
  <si>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</si>
  <si>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</si>
  <si>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</si>
  <si>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</si>
  <si>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</si>
  <si>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</si>
  <si>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</si>
  <si>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</si>
  <si>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</si>
  <si>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</si>
  <si>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</si>
  <si>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</si>
  <si>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</si>
  <si>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</si>
  <si>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</si>
  <si>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</si>
  <si>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</si>
  <si>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</si>
  <si>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</si>
  <si>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</si>
  <si>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</si>
  <si>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</si>
  <si>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</si>
  <si>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</si>
  <si>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</si>
  <si>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</si>
  <si>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</si>
  <si>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</si>
  <si>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</si>
  <si>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</si>
  <si>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</si>
  <si>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</si>
  <si>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</si>
  <si>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</si>
  <si>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</si>
  <si>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</si>
  <si>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</si>
  <si>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</si>
  <si>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</si>
  <si>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</si>
  <si>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</si>
  <si>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</si>
  <si>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</si>
  <si>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</si>
  <si>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</si>
  <si>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</si>
  <si>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</si>
  <si>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</si>
  <si>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</si>
  <si>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</si>
  <si>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</si>
  <si>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</si>
  <si>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</si>
  <si>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</si>
  <si>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</si>
  <si>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</si>
  <si>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</si>
  <si>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</si>
  <si>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</si>
  <si>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</si>
  <si>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</si>
  <si>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</si>
  <si>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</si>
  <si>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</si>
  <si>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</si>
  <si>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</si>
  <si>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</si>
  <si>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</si>
  <si>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</si>
  <si>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</si>
  <si>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</si>
  <si>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</si>
  <si>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</si>
  <si>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</si>
  <si>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</si>
  <si>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</si>
  <si>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</si>
  <si>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</si>
  <si>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</si>
  <si>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</si>
  <si>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</si>
  <si>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</si>
  <si>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</si>
  <si>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</si>
  <si>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</si>
  <si>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</si>
  <si>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</si>
  <si>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</si>
  <si>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</si>
  <si>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</si>
  <si>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</si>
  <si>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</si>
  <si>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</si>
  <si>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</si>
  <si>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</si>
  <si>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</si>
  <si>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</si>
  <si>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</si>
  <si>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</si>
  <si>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</si>
  <si>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</si>
  <si>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</si>
  <si>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</si>
  <si>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</si>
  <si>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</si>
  <si>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</si>
  <si>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</si>
  <si>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</si>
  <si>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</si>
  <si>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</si>
  <si>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</si>
  <si>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</si>
  <si>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</si>
  <si>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</si>
  <si>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</si>
  <si>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</si>
  <si>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</si>
  <si>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</si>
  <si>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</si>
  <si>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</si>
  <si>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</si>
  <si>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</si>
  <si>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</si>
  <si>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</si>
  <si>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</si>
  <si>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</si>
  <si>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</si>
  <si>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</si>
  <si>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</si>
  <si>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</si>
  <si>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</si>
  <si>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</si>
  <si>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</si>
  <si>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</si>
  <si>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</si>
  <si>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</si>
  <si>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</si>
  <si>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</si>
  <si>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</si>
  <si>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</si>
  <si>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</si>
  <si>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</si>
  <si>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</si>
  <si>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</si>
  <si>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</si>
  <si>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</si>
  <si>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</si>
  <si>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</si>
  <si>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</si>
  <si>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</si>
  <si>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</si>
  <si>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</si>
  <si>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</si>
  <si>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</si>
  <si>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</si>
  <si>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</si>
  <si>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</si>
  <si>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</si>
  <si>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</si>
  <si>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</si>
  <si>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</si>
  <si>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</si>
  <si>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</si>
  <si>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</si>
  <si>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</si>
  <si>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</si>
  <si>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</si>
  <si>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</si>
  <si>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</si>
  <si>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</si>
  <si>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</si>
  <si>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</si>
  <si>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</si>
  <si>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</si>
  <si>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</si>
  <si>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</si>
  <si>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</si>
  <si>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</si>
  <si>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</si>
  <si>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</si>
  <si>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</si>
  <si>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</si>
  <si>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</si>
  <si>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</si>
  <si>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</si>
  <si>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</si>
  <si>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</si>
  <si>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</si>
  <si>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</si>
  <si>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</si>
  <si>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</si>
  <si>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</si>
  <si>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</si>
  <si>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</si>
  <si>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</si>
  <si>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</si>
  <si>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</si>
  <si>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</si>
  <si>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</si>
  <si>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</si>
  <si>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</si>
  <si>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</si>
  <si>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</si>
  <si>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</si>
  <si>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</si>
  <si>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</si>
  <si>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</si>
  <si>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</si>
  <si>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</si>
  <si>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</si>
  <si>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</si>
  <si>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</si>
  <si>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</si>
  <si>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</si>
  <si>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</si>
  <si>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</si>
  <si>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</si>
  <si>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</si>
  <si>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</si>
  <si>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</si>
  <si>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</si>
  <si>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</si>
  <si>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</si>
  <si>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</si>
  <si>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</si>
  <si>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</si>
  <si>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</si>
  <si>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</si>
  <si>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</si>
  <si>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</si>
  <si>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</si>
  <si>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</si>
  <si>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</si>
  <si>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</si>
  <si>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</si>
  <si>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</si>
  <si>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</si>
  <si>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</si>
  <si>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</si>
  <si>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</si>
  <si>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</si>
  <si>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</si>
  <si>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</si>
  <si>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</si>
  <si>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</si>
  <si>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</si>
  <si>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</si>
  <si>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</si>
  <si>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</si>
  <si>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</si>
  <si>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</si>
  <si>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</si>
  <si>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</si>
  <si>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</si>
  <si>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</si>
  <si>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</si>
  <si>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</si>
  <si>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</si>
  <si>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</si>
  <si>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</si>
  <si>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</si>
  <si>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</si>
  <si>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</si>
  <si>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</si>
  <si>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</si>
  <si>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</si>
  <si>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</si>
  <si>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</si>
  <si>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</si>
  <si>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</si>
  <si>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</si>
  <si>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</si>
  <si>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</si>
  <si>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</si>
  <si>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</si>
  <si>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</si>
  <si>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</si>
  <si>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</si>
  <si>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</si>
  <si>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</si>
  <si>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</si>
  <si>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</si>
  <si>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</si>
  <si>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</si>
  <si>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</si>
  <si>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</si>
  <si>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</si>
  <si>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</si>
  <si>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</si>
  <si>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</si>
  <si>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</si>
  <si>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</si>
  <si>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</si>
  <si>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</si>
  <si>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</si>
  <si>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</si>
  <si>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</si>
  <si>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</si>
  <si>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</si>
  <si>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</si>
  <si>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</si>
  <si>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</si>
  <si>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</si>
  <si>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</si>
  <si>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</si>
  <si>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</si>
  <si>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</si>
  <si>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</si>
  <si>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</si>
  <si>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</si>
  <si>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</si>
  <si>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</si>
  <si>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</si>
  <si>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</si>
  <si>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</si>
  <si>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</si>
  <si>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</si>
  <si>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</si>
  <si>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</si>
  <si>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</si>
  <si>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</si>
  <si>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</si>
  <si>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</si>
  <si>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</si>
  <si>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</si>
  <si>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</si>
  <si>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</si>
  <si>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</si>
  <si>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</si>
  <si>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</si>
  <si>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</si>
  <si>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</si>
  <si>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</si>
  <si>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</si>
  <si>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</si>
  <si>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</si>
  <si>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</si>
  <si>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</si>
  <si>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</si>
  <si>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</si>
  <si>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</si>
  <si>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</si>
  <si>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</si>
  <si>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</si>
  <si>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</si>
  <si>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</si>
  <si>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</si>
  <si>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</si>
  <si>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</si>
  <si>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</si>
  <si>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</si>
  <si>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</si>
  <si>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</si>
  <si>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</si>
  <si>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</si>
  <si>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</si>
  <si>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</si>
  <si>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</si>
  <si>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</si>
  <si>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</si>
  <si>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</si>
  <si>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</si>
  <si>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</si>
  <si>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</si>
  <si>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</si>
  <si>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</si>
  <si>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</si>
  <si>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</si>
  <si>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</si>
  <si>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</si>
  <si>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</si>
  <si>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</si>
  <si>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</si>
  <si>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</si>
  <si>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</si>
  <si>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</si>
  <si>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</si>
  <si>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</si>
  <si>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</si>
  <si>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</si>
  <si>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</si>
  <si>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</si>
  <si>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</si>
  <si>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</si>
  <si>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</si>
  <si>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</si>
  <si>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</si>
  <si>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</si>
  <si>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</si>
  <si>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</si>
  <si>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</si>
  <si>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</si>
  <si>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</si>
  <si>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</si>
  <si>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</si>
  <si>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</si>
  <si>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</si>
  <si>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</si>
  <si>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</si>
  <si>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</si>
  <si>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</si>
  <si>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</si>
  <si>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</si>
  <si>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</si>
  <si>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</si>
  <si>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</si>
  <si>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</si>
  <si>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</si>
  <si>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</si>
  <si>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</si>
  <si>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</si>
  <si>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</si>
  <si>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</si>
  <si>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</si>
  <si>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</si>
  <si>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</si>
  <si>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</si>
  <si>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</si>
  <si>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</si>
  <si>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</si>
  <si>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</si>
  <si>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</si>
  <si>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</si>
  <si>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</si>
  <si>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</si>
  <si>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</si>
  <si>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</si>
  <si>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</si>
  <si>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</si>
  <si>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</si>
  <si>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</si>
  <si>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</si>
  <si>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</si>
  <si>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</si>
  <si>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</si>
  <si>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</si>
  <si>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</si>
  <si>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</si>
  <si>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</si>
  <si>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</si>
  <si>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</si>
  <si>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</si>
  <si>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</si>
  <si>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</si>
  <si>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</si>
  <si>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</si>
  <si>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</si>
  <si>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</si>
  <si>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</si>
  <si>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</si>
  <si>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</si>
  <si>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</si>
  <si>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</si>
  <si>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</si>
  <si>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</si>
  <si>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</si>
  <si>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</si>
  <si>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</si>
  <si>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</si>
  <si>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</si>
  <si>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</si>
  <si>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</si>
  <si>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</si>
  <si>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</si>
  <si>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</si>
  <si>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</si>
  <si>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</si>
  <si>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</si>
  <si>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</si>
  <si>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</si>
  <si>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</si>
  <si>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</si>
  <si>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</si>
  <si>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</si>
  <si>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</si>
  <si>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</si>
  <si>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</si>
  <si>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</si>
  <si>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</si>
  <si>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</si>
  <si>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</si>
  <si>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</si>
  <si>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</si>
  <si>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</si>
  <si>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</si>
  <si>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</si>
  <si>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</si>
  <si>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</si>
  <si>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</si>
  <si>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</si>
  <si>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</si>
  <si>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</si>
  <si>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</si>
  <si>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</si>
  <si>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</si>
  <si>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</si>
  <si>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</si>
  <si>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</si>
  <si>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</si>
  <si>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</si>
  <si>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</si>
  <si>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</si>
  <si>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</si>
  <si>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</si>
  <si>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</si>
  <si>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</si>
  <si>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</si>
  <si>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</si>
  <si>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</si>
  <si>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</si>
  <si>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</si>
  <si>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</si>
  <si>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</si>
  <si>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</si>
  <si>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</si>
  <si>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</si>
  <si>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</si>
  <si>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</si>
  <si>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</si>
  <si>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</si>
  <si>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</si>
  <si>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</si>
  <si>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</si>
  <si>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</si>
  <si>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</si>
  <si>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</si>
  <si>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</si>
  <si>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</si>
  <si>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</si>
  <si>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</si>
  <si>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</si>
  <si>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</si>
  <si>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</si>
  <si>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</si>
  <si>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</si>
  <si>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</si>
  <si>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</si>
  <si>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</si>
  <si>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</si>
  <si>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</si>
  <si>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</si>
  <si>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</si>
  <si>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</si>
  <si>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</si>
  <si>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</si>
  <si>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</si>
  <si>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</si>
  <si>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</si>
  <si>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</si>
  <si>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</si>
  <si>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</si>
  <si>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</si>
  <si>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</si>
  <si>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</si>
  <si>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</si>
  <si>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</si>
  <si>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</si>
  <si>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</si>
  <si>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</si>
  <si>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</si>
  <si>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</si>
  <si>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</si>
  <si>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</si>
  <si>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</si>
  <si>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</si>
  <si>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</si>
  <si>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</si>
  <si>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</si>
  <si>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</si>
  <si>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</si>
  <si>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</si>
  <si>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</si>
  <si>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</si>
  <si>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</si>
  <si>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</si>
  <si>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</si>
  <si>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</si>
  <si>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</si>
  <si>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</si>
  <si>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</si>
  <si>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</si>
  <si>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</si>
  <si>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</si>
  <si>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</si>
  <si>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</si>
  <si>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</si>
  <si>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</si>
  <si>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</si>
  <si>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</si>
  <si>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</si>
  <si>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</si>
  <si>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</si>
  <si>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</si>
  <si>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</si>
  <si>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</si>
  <si>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</si>
  <si>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</si>
  <si>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</si>
  <si>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</si>
  <si>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</si>
  <si>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</si>
  <si>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</si>
  <si>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</si>
  <si>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</si>
  <si>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</si>
  <si>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</si>
  <si>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</si>
  <si>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</si>
  <si>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</si>
  <si>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</si>
  <si>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</si>
  <si>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</si>
  <si>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</si>
  <si>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</si>
  <si>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</si>
  <si>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</si>
  <si>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</si>
  <si>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</si>
  <si>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</si>
  <si>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</si>
  <si>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</si>
  <si>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</si>
  <si>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</si>
  <si>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</si>
  <si>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</si>
  <si>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</si>
  <si>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</si>
  <si>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</si>
  <si>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</si>
  <si>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</si>
  <si>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</si>
  <si>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</si>
  <si>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</si>
  <si>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</si>
  <si>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</si>
  <si>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</si>
  <si>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</si>
  <si>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</si>
  <si>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</si>
  <si>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</si>
  <si>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</si>
  <si>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</si>
  <si>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</si>
  <si>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</si>
  <si>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</si>
  <si>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</si>
  <si>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</si>
  <si>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</si>
  <si>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</si>
  <si>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</si>
  <si>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</si>
  <si>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</si>
  <si>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</si>
  <si>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</si>
  <si>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</si>
  <si>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</si>
  <si>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</si>
  <si>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</si>
  <si>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</si>
  <si>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</si>
  <si>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</si>
  <si>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</si>
  <si>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</si>
  <si>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</si>
  <si>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</si>
  <si>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</si>
  <si>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</si>
  <si>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</si>
  <si>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</si>
  <si>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</si>
  <si>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</si>
  <si>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</si>
  <si>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</si>
  <si>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</si>
  <si>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</si>
  <si>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</si>
  <si>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</si>
  <si>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</si>
  <si>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</si>
  <si>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</si>
  <si>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</si>
  <si>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</si>
  <si>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</si>
  <si>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</si>
  <si>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</si>
  <si>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</si>
  <si>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</si>
  <si>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</si>
  <si>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</si>
  <si>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</si>
  <si>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</si>
  <si>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</si>
  <si>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</si>
  <si>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</si>
  <si>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</si>
  <si>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</si>
  <si>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</si>
  <si>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</si>
  <si>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</si>
  <si>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</si>
  <si>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</si>
  <si>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</si>
  <si>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</si>
  <si>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</si>
  <si>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</si>
  <si>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</si>
  <si>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</si>
  <si>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</si>
  <si>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</si>
  <si>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</si>
  <si>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</si>
  <si>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</si>
  <si>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</si>
  <si>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</si>
  <si>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</si>
  <si>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</si>
  <si>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</si>
  <si>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</si>
  <si>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</si>
  <si>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</si>
  <si>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</si>
  <si>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</si>
  <si>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</si>
  <si>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</si>
  <si>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</si>
  <si>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</si>
  <si>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</si>
  <si>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</si>
  <si>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</si>
  <si>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</si>
  <si>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</si>
  <si>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</si>
  <si>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</si>
  <si>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</si>
  <si>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</si>
  <si>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</si>
  <si>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</si>
  <si>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</si>
  <si>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</si>
  <si>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</si>
  <si>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</si>
  <si>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</si>
  <si>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</si>
  <si>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</si>
  <si>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</si>
  <si>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</si>
  <si>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</si>
  <si>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</si>
  <si>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</si>
  <si>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</si>
  <si>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</si>
  <si>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</si>
  <si>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</si>
  <si>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</si>
  <si>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</si>
  <si>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</si>
  <si>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</si>
  <si>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</si>
  <si>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</si>
  <si>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</si>
  <si>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</si>
  <si>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</si>
  <si>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</si>
  <si>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</si>
  <si>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</si>
  <si>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</si>
  <si>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</si>
  <si>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</si>
  <si>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</si>
  <si>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</si>
  <si>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</si>
  <si>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</si>
  <si>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</si>
  <si>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</si>
  <si>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</si>
  <si>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</si>
  <si>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</si>
  <si>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</si>
  <si>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</si>
  <si>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</si>
  <si>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</si>
  <si>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</si>
  <si>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</si>
  <si>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</si>
  <si>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</si>
  <si>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</si>
  <si>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</si>
  <si>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</si>
  <si>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</si>
  <si>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</si>
  <si>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</si>
  <si>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</si>
  <si>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</si>
  <si>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</si>
  <si>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</si>
  <si>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</si>
  <si>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</si>
  <si>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</si>
  <si>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</si>
  <si>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</si>
  <si>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</si>
  <si>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</si>
  <si>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</si>
  <si>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</si>
  <si>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</si>
  <si>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</si>
  <si>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</si>
  <si>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</si>
  <si>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</si>
  <si>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</si>
  <si>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</si>
  <si>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</si>
  <si>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</si>
  <si>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</si>
  <si>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</si>
  <si>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</si>
  <si>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</si>
  <si>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</si>
  <si>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</si>
  <si>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</si>
  <si>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</si>
  <si>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</si>
  <si>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</si>
  <si>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</si>
  <si>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</si>
  <si>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</si>
  <si>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</si>
  <si>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</si>
  <si>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</si>
  <si>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</si>
  <si>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</si>
  <si>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</si>
  <si>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</si>
  <si>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</si>
  <si>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</si>
  <si>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</si>
  <si>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</si>
  <si>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</si>
  <si>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</si>
  <si>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</si>
  <si>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</si>
  <si>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</si>
  <si>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</si>
  <si>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</si>
  <si>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</si>
  <si>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</si>
  <si>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</si>
  <si>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</si>
  <si>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</si>
  <si>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</si>
  <si>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</si>
  <si>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</si>
  <si>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</si>
  <si>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</si>
  <si>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</si>
  <si>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</si>
  <si>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</si>
  <si>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</si>
  <si>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</si>
  <si>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</si>
  <si>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</si>
  <si>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</si>
  <si>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</si>
  <si>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</si>
  <si>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</si>
  <si>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</si>
  <si>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</si>
  <si>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</si>
  <si>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</si>
  <si>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</si>
  <si>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</si>
  <si>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</si>
  <si>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</si>
  <si>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</si>
  <si>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</si>
  <si>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</si>
  <si>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</si>
  <si>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</si>
  <si>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</si>
  <si>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</si>
  <si>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</si>
  <si>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</si>
  <si>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</si>
  <si>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</si>
  <si>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</si>
  <si>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</si>
  <si>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</si>
  <si>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</si>
  <si>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</si>
  <si>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</si>
  <si>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</si>
  <si>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</si>
  <si>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</si>
  <si>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</si>
  <si>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</si>
  <si>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</si>
  <si>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</si>
  <si>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</si>
  <si>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</si>
  <si>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</si>
  <si>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</si>
  <si>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</si>
  <si>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</si>
  <si>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</si>
  <si>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</si>
  <si>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</si>
  <si>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</si>
  <si>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</si>
  <si>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</si>
  <si>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</si>
  <si>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</si>
  <si>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</si>
  <si>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</si>
  <si>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</si>
  <si>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</si>
  <si>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</si>
  <si>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</si>
  <si>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</si>
  <si>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</si>
  <si>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</si>
  <si>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</si>
  <si>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</si>
  <si>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</si>
  <si>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</si>
  <si>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</si>
  <si>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</si>
  <si>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</si>
  <si>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</si>
  <si>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</si>
  <si>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</si>
  <si>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</si>
  <si>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</si>
  <si>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</si>
  <si>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</si>
  <si>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</si>
  <si>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</si>
  <si>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</si>
  <si>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</si>
  <si>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</si>
  <si>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</si>
  <si>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</si>
  <si>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</si>
  <si>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</si>
  <si>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</si>
  <si>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</si>
  <si>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</si>
  <si>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</si>
  <si>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</si>
  <si>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</si>
  <si>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</si>
  <si>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</si>
  <si>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</si>
  <si>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</si>
  <si>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</si>
  <si>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</si>
  <si>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</si>
  <si>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</si>
  <si>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</si>
  <si>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</si>
  <si>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</si>
  <si>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</si>
  <si>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</si>
  <si>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</si>
  <si>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</si>
  <si>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</si>
  <si>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</si>
  <si>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</si>
  <si>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</si>
  <si>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</si>
  <si>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</si>
  <si>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</si>
  <si>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</si>
  <si>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</si>
  <si>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</si>
  <si>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</si>
  <si>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</si>
  <si>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</si>
  <si>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</si>
  <si>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</si>
  <si>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</si>
  <si>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</si>
  <si>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</si>
  <si>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</si>
  <si>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</si>
  <si>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</si>
  <si>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</si>
  <si>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</si>
  <si>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</si>
  <si>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</si>
  <si>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</si>
  <si>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</si>
  <si>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</si>
  <si>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</si>
  <si>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</si>
  <si>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</si>
  <si>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</si>
  <si>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</si>
  <si>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</si>
  <si>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</si>
  <si>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</si>
  <si>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</si>
  <si>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</si>
  <si>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</si>
  <si>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</si>
  <si>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</si>
  <si>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</si>
  <si>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</si>
  <si>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</si>
  <si>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</si>
  <si>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</si>
  <si>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</si>
  <si>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</si>
  <si>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</si>
  <si>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</si>
  <si>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</si>
  <si>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</si>
  <si>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</si>
  <si>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</si>
  <si>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</si>
  <si>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</si>
  <si>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</si>
  <si>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</si>
  <si>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</si>
  <si>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</si>
  <si>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</si>
  <si>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</si>
  <si>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</si>
  <si>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</si>
  <si>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</si>
  <si>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</si>
  <si>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</si>
  <si>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</si>
  <si>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</si>
  <si>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</si>
  <si>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</si>
  <si>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</si>
  <si>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</si>
  <si>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</si>
  <si>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</si>
  <si>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</si>
  <si>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</si>
  <si>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</si>
  <si>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</si>
  <si>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</si>
  <si>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</si>
  <si>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</si>
  <si>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</si>
  <si>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</si>
  <si>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</si>
  <si>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</si>
  <si>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</si>
  <si>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</si>
  <si>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</si>
  <si>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</si>
  <si>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</si>
  <si>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</si>
  <si>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</si>
  <si>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</si>
  <si>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</si>
  <si>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</si>
  <si>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</si>
  <si>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</si>
  <si>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</si>
  <si>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</si>
  <si>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</si>
  <si>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</si>
  <si>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</si>
  <si>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</si>
  <si>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</si>
  <si>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</si>
  <si>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</si>
  <si>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</si>
  <si>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</si>
  <si>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</si>
  <si>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</si>
  <si>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</si>
  <si>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</si>
  <si>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</si>
  <si>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</si>
  <si>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</si>
  <si>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</si>
  <si>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</si>
  <si>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</si>
  <si>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</si>
  <si>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</si>
  <si>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</si>
  <si>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</si>
  <si>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</si>
  <si>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</si>
  <si>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</si>
  <si>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</si>
  <si>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</si>
  <si>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</si>
  <si>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</si>
  <si>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</si>
  <si>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</si>
  <si>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</si>
  <si>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</si>
  <si>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</si>
  <si>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</si>
  <si>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</si>
  <si>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</si>
  <si>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</si>
  <si>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</si>
  <si>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</si>
  <si>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</si>
  <si>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</si>
  <si>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</si>
  <si>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</si>
  <si>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</si>
  <si>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</si>
  <si>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</si>
  <si>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</si>
  <si>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</si>
  <si>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</si>
  <si>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</si>
  <si>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</si>
  <si>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</si>
  <si>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</si>
  <si>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</si>
  <si>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</si>
  <si>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</si>
  <si>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</si>
  <si>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</si>
  <si>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</si>
  <si>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</si>
  <si>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</si>
  <si>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</si>
  <si>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</si>
  <si>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</si>
  <si>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</si>
  <si>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</si>
  <si>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</si>
  <si>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</si>
  <si>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</si>
  <si>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</si>
  <si>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</si>
  <si>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</si>
  <si>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</si>
  <si>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</si>
  <si>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</si>
  <si>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</si>
  <si>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</si>
  <si>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</si>
  <si>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</si>
  <si>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</si>
  <si>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</si>
  <si>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</si>
  <si>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</si>
  <si>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</si>
  <si>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</si>
  <si>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</si>
  <si>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</si>
  <si>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</si>
  <si>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</si>
  <si>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</si>
  <si>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</si>
  <si>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</si>
  <si>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</si>
  <si>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</si>
  <si>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</si>
  <si>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</si>
  <si>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</si>
  <si>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</si>
  <si>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</si>
  <si>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</si>
  <si>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</si>
  <si>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</si>
  <si>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</si>
  <si>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</si>
  <si>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</si>
  <si>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</si>
  <si>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</si>
  <si>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</si>
  <si>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</si>
  <si>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</si>
  <si>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</si>
  <si>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</si>
  <si>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</si>
  <si>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</si>
  <si>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</si>
  <si>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</si>
  <si>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</si>
  <si>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</si>
  <si>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</si>
  <si>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</si>
  <si>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</si>
  <si>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</si>
  <si>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</si>
  <si>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</si>
  <si>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</si>
  <si>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</si>
  <si>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</si>
  <si>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</si>
  <si>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</si>
  <si>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</si>
  <si>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</si>
  <si>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</si>
  <si>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</si>
  <si>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</si>
  <si>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</si>
  <si>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</si>
  <si>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</si>
  <si>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</si>
  <si>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</si>
  <si>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</si>
  <si>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</si>
  <si>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</si>
  <si>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</si>
  <si>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</si>
  <si>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</si>
  <si>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</si>
  <si>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</si>
  <si>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</si>
  <si>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</si>
  <si>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</si>
  <si>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</si>
  <si>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</si>
  <si>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</si>
  <si>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</si>
  <si>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</si>
  <si>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</si>
  <si>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</si>
  <si>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</si>
  <si>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</si>
  <si>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</si>
  <si>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</si>
  <si>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</si>
  <si>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</si>
  <si>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</si>
  <si>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</si>
  <si>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</si>
  <si>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</si>
  <si>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</si>
  <si>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</si>
  <si>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</si>
  <si>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</si>
  <si>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</si>
  <si>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</si>
  <si>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</si>
  <si>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</si>
  <si>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</si>
  <si>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</si>
  <si>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</si>
  <si>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</si>
  <si>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</si>
  <si>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</si>
  <si>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</si>
  <si>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</si>
  <si>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</si>
  <si>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</si>
  <si>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</si>
  <si>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</si>
  <si>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</si>
  <si>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</si>
  <si>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</si>
  <si>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</si>
  <si>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</si>
  <si>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</si>
  <si>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</si>
  <si>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</si>
  <si>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</si>
  <si>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</si>
  <si>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</si>
  <si>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</si>
  <si>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</si>
  <si>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</si>
  <si>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</si>
  <si>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</si>
  <si>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</si>
  <si>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</si>
  <si>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</si>
  <si>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</si>
  <si>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</si>
  <si>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</si>
  <si>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</si>
  <si>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</si>
  <si>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</si>
  <si>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</si>
  <si>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</si>
  <si>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</si>
  <si>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</si>
  <si>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</si>
  <si>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</si>
  <si>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</si>
  <si>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</si>
  <si>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</si>
  <si>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</si>
  <si>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</si>
  <si>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</si>
  <si>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</si>
  <si>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</si>
  <si>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</si>
  <si>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</si>
  <si>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</si>
  <si>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</si>
  <si>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</si>
  <si>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</si>
  <si>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</si>
  <si>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</si>
  <si>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</si>
  <si>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</si>
  <si>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</si>
  <si>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</si>
  <si>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</si>
  <si>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</si>
  <si>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</si>
  <si>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</si>
  <si>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</si>
  <si>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</si>
  <si>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</si>
  <si>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</si>
  <si>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</si>
  <si>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</si>
  <si>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</si>
  <si>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</si>
  <si>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</si>
  <si>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</si>
  <si>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</si>
  <si>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</si>
  <si>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</si>
  <si>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</si>
  <si>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</si>
  <si>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</si>
  <si>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</si>
  <si>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</si>
  <si>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</si>
  <si>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</si>
  <si>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</si>
  <si>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</si>
  <si>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</si>
  <si>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</si>
  <si>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</si>
  <si>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</si>
  <si>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</si>
  <si>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</si>
  <si>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</si>
  <si>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</si>
  <si>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</si>
  <si>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</si>
  <si>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</si>
  <si>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</si>
  <si>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</si>
  <si>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</si>
  <si>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</si>
  <si>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</si>
  <si>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</si>
  <si>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</si>
  <si>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</si>
  <si>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</si>
  <si>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</si>
  <si>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</si>
  <si>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</si>
  <si>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</si>
  <si>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</si>
  <si>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</si>
  <si>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</si>
  <si>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</si>
  <si>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</si>
  <si>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</si>
  <si>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</si>
  <si>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</si>
  <si>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</si>
  <si>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</si>
  <si>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</si>
  <si>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</si>
  <si>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</si>
  <si>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</si>
  <si>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</si>
  <si>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</si>
  <si>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</si>
  <si>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</si>
  <si>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</si>
  <si>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</si>
  <si>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</si>
  <si>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</si>
  <si>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</si>
  <si>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</si>
  <si>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</si>
  <si>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</si>
  <si>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</si>
  <si>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</si>
  <si>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</si>
  <si>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</si>
  <si>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</si>
  <si>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</si>
  <si>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</si>
  <si>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</si>
  <si>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</si>
  <si>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</si>
  <si>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</si>
  <si>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</si>
  <si>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</si>
  <si>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</si>
  <si>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</si>
  <si>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</si>
  <si>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</si>
  <si>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</si>
  <si>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</si>
  <si>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</si>
  <si>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</si>
  <si>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</si>
  <si>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</si>
  <si>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</si>
  <si>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</si>
  <si>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</si>
  <si>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</si>
  <si>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</si>
  <si>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</si>
  <si>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</si>
  <si>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</si>
  <si>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</si>
  <si>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</si>
  <si>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</si>
  <si>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</si>
  <si>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</si>
  <si>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</si>
  <si>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</si>
  <si>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</si>
  <si>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</si>
  <si>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</si>
  <si>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</si>
  <si>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</si>
  <si>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</si>
  <si>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</si>
  <si>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</si>
  <si>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</si>
  <si>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</si>
  <si>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</si>
  <si>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</si>
  <si>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</si>
  <si>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</si>
  <si>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</si>
  <si>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</si>
  <si>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</si>
  <si>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</si>
  <si>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</si>
  <si>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</si>
  <si>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</si>
  <si>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</si>
  <si>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</si>
  <si>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</si>
  <si>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</si>
  <si>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</si>
  <si>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</si>
  <si>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</si>
  <si>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</si>
  <si>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</si>
  <si>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</si>
  <si>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</si>
  <si>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</si>
  <si>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</si>
  <si>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</si>
  <si>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</si>
  <si>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</si>
  <si>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</si>
  <si>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</si>
  <si>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</si>
  <si>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</si>
  <si>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</si>
  <si>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</si>
  <si>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</si>
  <si>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</si>
  <si>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</si>
  <si>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</si>
  <si>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</si>
  <si>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</si>
  <si>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</si>
  <si>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</si>
  <si>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</si>
  <si>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</si>
  <si>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</si>
  <si>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</si>
  <si>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</si>
  <si>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</si>
  <si>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</si>
  <si>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</si>
  <si>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</si>
  <si>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</si>
  <si>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</si>
  <si>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</si>
  <si>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</si>
  <si>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</si>
  <si>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</si>
  <si>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</si>
  <si>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</si>
  <si>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</si>
  <si>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</si>
  <si>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</si>
  <si>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</si>
  <si>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</si>
  <si>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</si>
  <si>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</si>
  <si>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</si>
  <si>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</si>
  <si>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</si>
  <si>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</si>
  <si>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</si>
  <si>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</si>
  <si>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</si>
  <si>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</si>
  <si>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</si>
  <si>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</si>
  <si>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</si>
  <si>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</si>
  <si>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</si>
  <si>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</si>
  <si>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</si>
  <si>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</si>
  <si>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</si>
  <si>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</si>
  <si>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</si>
  <si>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</si>
  <si>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</si>
  <si>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</si>
  <si>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</si>
  <si>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</si>
  <si>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</si>
  <si>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</si>
  <si>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</si>
  <si>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</si>
  <si>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</si>
  <si>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</si>
  <si>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</si>
  <si>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</si>
  <si>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</si>
  <si>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</si>
  <si>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</si>
  <si>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</si>
  <si>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</si>
  <si>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</si>
  <si>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</si>
  <si>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</si>
  <si>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</si>
  <si>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</si>
  <si>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</si>
  <si>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</si>
  <si>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</si>
  <si>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</si>
  <si>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</si>
  <si>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</si>
  <si>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</si>
  <si>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</si>
  <si>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</si>
  <si>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</si>
  <si>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</si>
  <si>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</si>
  <si>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</si>
  <si>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</si>
  <si>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</si>
  <si>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</si>
  <si>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</si>
  <si>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</si>
  <si>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</si>
  <si>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</si>
  <si>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</si>
  <si>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</si>
  <si>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</si>
  <si>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</si>
  <si>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</si>
  <si>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</si>
  <si>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</si>
  <si>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</si>
  <si>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</si>
  <si>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</si>
  <si>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</si>
  <si>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</si>
  <si>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</si>
  <si>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</si>
  <si>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</si>
  <si>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</si>
  <si>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</si>
  <si>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</si>
  <si>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</si>
  <si>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</si>
  <si>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</si>
  <si>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</si>
  <si>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</si>
  <si>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</si>
  <si>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</si>
  <si>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</si>
  <si>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</si>
  <si>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</si>
  <si>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</si>
  <si>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</si>
  <si>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</si>
  <si>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</si>
  <si>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</si>
  <si>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</si>
  <si>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</si>
  <si>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</si>
  <si>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</si>
  <si>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</si>
  <si>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</si>
  <si>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</si>
  <si>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</si>
  <si>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</si>
  <si>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</si>
  <si>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</si>
  <si>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</si>
  <si>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</si>
  <si>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</si>
  <si>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</si>
  <si>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</si>
  <si>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</si>
  <si>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</si>
  <si>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</si>
  <si>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</si>
  <si>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</si>
  <si>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</si>
  <si>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</si>
  <si>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</si>
  <si>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</si>
  <si>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</si>
  <si>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</si>
  <si>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</si>
  <si>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</si>
  <si>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</si>
  <si>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</si>
  <si>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</si>
  <si>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</si>
  <si>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</si>
  <si>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</si>
  <si>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</si>
  <si>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</si>
  <si>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</si>
  <si>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</si>
  <si>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</si>
  <si>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</si>
  <si>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</si>
  <si>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</si>
  <si>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</si>
  <si>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</si>
  <si>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</si>
  <si>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</si>
  <si>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</si>
  <si>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</si>
  <si>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</si>
  <si>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</si>
  <si>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</si>
  <si>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</si>
  <si>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</si>
  <si>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</si>
  <si>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</si>
  <si>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</si>
  <si>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</si>
  <si>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</si>
  <si>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</si>
  <si>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</si>
  <si>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</si>
  <si>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</si>
  <si>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</si>
  <si>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</si>
  <si>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</si>
  <si>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</si>
  <si>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</si>
  <si>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</si>
  <si>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</si>
  <si>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</si>
  <si>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</si>
  <si>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</si>
  <si>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</si>
  <si>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</si>
  <si>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</si>
  <si>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</si>
  <si>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</si>
  <si>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</si>
  <si>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</si>
  <si>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</si>
  <si>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</si>
  <si>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</si>
  <si>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</si>
  <si>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</si>
  <si>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</si>
  <si>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</si>
  <si>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</si>
  <si>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</si>
  <si>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</si>
  <si>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</si>
  <si>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</si>
  <si>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</si>
  <si>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</si>
  <si>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</si>
  <si>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</si>
  <si>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</si>
  <si>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</si>
  <si>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</si>
  <si>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</si>
  <si>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</si>
  <si>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</si>
  <si>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</si>
  <si>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</si>
  <si>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</si>
  <si>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</si>
  <si>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</si>
  <si>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</si>
  <si>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</si>
  <si>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</si>
  <si>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</si>
  <si>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</si>
  <si>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</si>
  <si>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</si>
  <si>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</si>
  <si>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</si>
  <si>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</si>
  <si>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</si>
  <si>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</si>
  <si>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</si>
  <si>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</si>
  <si>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</si>
  <si>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</si>
  <si>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</si>
  <si>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</si>
  <si>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</si>
  <si>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</si>
  <si>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</si>
  <si>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</si>
  <si>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</si>
  <si>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</si>
  <si>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</si>
  <si>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</si>
  <si>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</si>
  <si>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</si>
  <si>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</si>
  <si>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</si>
  <si>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</si>
  <si>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</si>
  <si>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</si>
  <si>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</si>
  <si>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</si>
  <si>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</si>
  <si>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</si>
  <si>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</si>
  <si>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</si>
  <si>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</si>
  <si>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</si>
  <si>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</si>
  <si>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</si>
  <si>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</si>
  <si>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</si>
  <si>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</si>
  <si>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</si>
  <si>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</si>
  <si>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</si>
  <si>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</si>
  <si>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</si>
  <si>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</si>
  <si>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</si>
  <si>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</si>
  <si>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</si>
  <si>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</si>
  <si>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</si>
  <si>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</si>
  <si>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</si>
  <si>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</si>
  <si>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</si>
  <si>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</si>
  <si>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</si>
  <si>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</si>
  <si>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</si>
  <si>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</si>
  <si>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</si>
  <si>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</si>
  <si>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</si>
  <si>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</si>
  <si>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</si>
  <si>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</si>
  <si>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</si>
  <si>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</si>
  <si>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</si>
  <si>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</si>
  <si>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</si>
  <si>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</si>
  <si>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</si>
  <si>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</si>
  <si>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</si>
  <si>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</si>
  <si>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</si>
  <si>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</si>
  <si>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</si>
  <si>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</si>
  <si>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</si>
  <si>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</si>
  <si>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</si>
  <si>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</si>
  <si>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</si>
  <si>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</si>
  <si>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</si>
  <si>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</si>
  <si>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</si>
  <si>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</si>
  <si>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</si>
  <si>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</si>
  <si>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</si>
  <si>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</si>
  <si>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</si>
  <si>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</si>
  <si>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</si>
  <si>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</si>
  <si>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</si>
  <si>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</si>
  <si>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</si>
  <si>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</si>
  <si>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</si>
  <si>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</si>
  <si>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</si>
  <si>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</si>
  <si>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</si>
  <si>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</si>
  <si>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</si>
  <si>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</si>
  <si>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</si>
  <si>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</si>
  <si>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</si>
  <si>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</si>
  <si>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</si>
  <si>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</si>
  <si>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</si>
  <si>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</si>
  <si>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</si>
  <si>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</si>
  <si>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</si>
  <si>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</si>
  <si>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</si>
  <si>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</si>
  <si>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</si>
  <si>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</si>
  <si>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</si>
  <si>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</si>
  <si>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</si>
  <si>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</si>
  <si>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</si>
  <si>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</si>
  <si>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</si>
  <si>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</si>
  <si>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</si>
  <si>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</si>
  <si>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</si>
  <si>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</si>
  <si>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</si>
  <si>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</si>
  <si>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</si>
  <si>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</si>
  <si>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</si>
  <si>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</si>
  <si>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</si>
  <si>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</si>
  <si>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</si>
  <si>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</si>
  <si>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</si>
  <si>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</si>
  <si>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</si>
  <si>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</si>
  <si>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</si>
  <si>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</si>
  <si>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</si>
  <si>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</si>
  <si>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</si>
  <si>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</si>
  <si>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</si>
  <si>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</si>
  <si>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</si>
  <si>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</si>
  <si>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</si>
  <si>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</si>
  <si>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</si>
  <si>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</si>
  <si>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</si>
  <si>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</si>
  <si>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</si>
  <si>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</si>
  <si>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</si>
  <si>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</si>
  <si>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</si>
  <si>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</si>
  <si>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</si>
  <si>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</si>
  <si>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</si>
  <si>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</si>
  <si>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</si>
  <si>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</si>
  <si>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</si>
  <si>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</si>
  <si>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</si>
  <si>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</si>
  <si>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</si>
  <si>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</si>
  <si>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</si>
  <si>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</si>
  <si>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</si>
  <si>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</si>
  <si>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</si>
  <si>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</si>
  <si>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</si>
  <si>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</si>
  <si>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</si>
  <si>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</si>
  <si>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</si>
  <si>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</si>
  <si>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</si>
  <si>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</si>
  <si>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</si>
  <si>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</si>
  <si>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</si>
  <si>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</si>
  <si>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</si>
  <si>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</si>
  <si>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</si>
  <si>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</si>
  <si>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</si>
  <si>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</si>
  <si>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</si>
  <si>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</si>
  <si>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</si>
  <si>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</si>
  <si>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</si>
  <si>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</si>
  <si>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</si>
  <si>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</si>
  <si>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</si>
  <si>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</si>
  <si>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</si>
  <si>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</si>
  <si>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</si>
  <si>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</si>
  <si>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</si>
  <si>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</si>
  <si>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</si>
  <si>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</si>
  <si>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</si>
  <si>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</si>
  <si>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</si>
  <si>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</si>
  <si>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</si>
  <si>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</si>
  <si>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</si>
  <si>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</si>
  <si>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</si>
  <si>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</si>
  <si>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</si>
  <si>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</si>
  <si>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</si>
  <si>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</si>
  <si>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</si>
  <si>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</si>
  <si>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</si>
  <si>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</si>
  <si>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</si>
  <si>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</si>
  <si>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</si>
  <si>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</si>
  <si>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</si>
  <si>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</si>
  <si>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</si>
  <si>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</si>
  <si>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</si>
  <si>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</si>
  <si>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</si>
  <si>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</si>
  <si>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</si>
  <si>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</si>
  <si>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</si>
  <si>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</si>
  <si>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</si>
  <si>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</si>
  <si>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</si>
  <si>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</si>
  <si>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</si>
  <si>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</si>
  <si>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</si>
  <si>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</si>
  <si>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</si>
  <si>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</si>
  <si>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</si>
  <si>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</si>
  <si>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</si>
  <si>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</si>
  <si>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</si>
  <si>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</si>
  <si>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</si>
  <si>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</si>
  <si>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</si>
  <si>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</si>
  <si>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</si>
  <si>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</si>
  <si>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</si>
  <si>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</si>
  <si>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</si>
  <si>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</si>
  <si>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</si>
  <si>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</si>
  <si>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</si>
  <si>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</si>
  <si>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</si>
  <si>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</si>
  <si>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</si>
  <si>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</si>
  <si>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</si>
  <si>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</si>
  <si>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</si>
  <si>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</si>
  <si>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</si>
  <si>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</si>
  <si>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</si>
  <si>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</si>
  <si>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</si>
  <si>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</si>
  <si>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</si>
  <si>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</si>
  <si>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</si>
  <si>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</si>
  <si>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</si>
  <si>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</si>
  <si>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</si>
  <si>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</si>
  <si>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</si>
  <si>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</si>
  <si>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</si>
  <si>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</si>
  <si>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</si>
  <si>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</si>
  <si>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</si>
  <si>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</si>
  <si>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</si>
  <si>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</si>
  <si>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</si>
  <si>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</si>
  <si>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</si>
  <si>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</si>
  <si>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</si>
  <si>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</si>
  <si>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</si>
  <si>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</si>
  <si>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</si>
  <si>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</si>
  <si>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</si>
  <si>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</si>
  <si>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</si>
  <si>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</si>
  <si>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</si>
  <si>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</si>
  <si>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</si>
  <si>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</si>
  <si>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</si>
  <si>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</si>
  <si>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</si>
  <si>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</si>
  <si>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</si>
  <si>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</si>
  <si>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</si>
  <si>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</si>
  <si>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</si>
  <si>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</si>
  <si>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</si>
  <si>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</si>
  <si>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</si>
  <si>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</si>
  <si>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</si>
  <si>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</si>
  <si>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</si>
  <si>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</si>
  <si>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</si>
  <si>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</si>
  <si>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</si>
  <si>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</si>
  <si>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</si>
  <si>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</si>
  <si>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</si>
  <si>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</si>
  <si>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</si>
  <si>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</si>
  <si>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</si>
  <si>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</si>
  <si>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</si>
  <si>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</si>
  <si>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</si>
  <si>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</si>
  <si>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</si>
  <si>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</si>
  <si>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</si>
  <si>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</si>
  <si>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</si>
  <si>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</si>
  <si>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</si>
  <si>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</si>
  <si>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</si>
  <si>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</si>
  <si>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</si>
  <si>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</si>
  <si>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</si>
  <si>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</si>
  <si>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</si>
  <si>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</si>
  <si>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</si>
  <si>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</si>
  <si>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</si>
  <si>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</si>
  <si>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</si>
  <si>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</si>
  <si>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</si>
  <si>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</si>
  <si>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</si>
  <si>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</si>
  <si>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</si>
  <si>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</si>
  <si>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</si>
  <si>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</si>
  <si>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</si>
  <si>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</si>
  <si>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</si>
  <si>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</si>
  <si>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</si>
  <si>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</si>
  <si>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</si>
  <si>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</si>
  <si>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</si>
  <si>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</si>
  <si>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</si>
  <si>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</si>
  <si>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</si>
  <si>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</si>
  <si>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</si>
  <si>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</si>
  <si>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</si>
  <si>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</si>
  <si>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</si>
  <si>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</si>
  <si>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</si>
  <si>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</si>
  <si>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</si>
  <si>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</si>
  <si>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</si>
  <si>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</si>
  <si>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</si>
  <si>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</si>
  <si>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</si>
  <si>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</si>
  <si>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</si>
  <si>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</si>
  <si>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</si>
  <si>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</si>
  <si>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</si>
  <si>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</si>
  <si>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</si>
  <si>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</si>
  <si>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</si>
  <si>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</si>
  <si>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</si>
  <si>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</si>
  <si>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</si>
  <si>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</si>
  <si>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</si>
  <si>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</si>
  <si>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</si>
  <si>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</si>
  <si>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</si>
  <si>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</si>
  <si>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</si>
  <si>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</si>
  <si>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</si>
  <si>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</si>
  <si>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</si>
  <si>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</si>
  <si>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</si>
  <si>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</si>
  <si>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</si>
  <si>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</si>
  <si>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</si>
  <si>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</si>
  <si>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</si>
  <si>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</si>
  <si>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</si>
  <si>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</si>
  <si>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</si>
  <si>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</si>
  <si>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</si>
  <si>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</si>
  <si>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</si>
  <si>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</si>
  <si>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</si>
  <si>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</si>
  <si>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</si>
  <si>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</si>
  <si>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</si>
  <si>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</si>
  <si>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</si>
  <si>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</si>
  <si>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</si>
  <si>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</si>
  <si>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</si>
  <si>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</si>
  <si>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</si>
  <si>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</si>
  <si>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</si>
  <si>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</si>
  <si>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</si>
  <si>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</si>
  <si>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</si>
  <si>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</si>
  <si>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</si>
  <si>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</si>
  <si>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</si>
  <si>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</si>
  <si>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</si>
  <si>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</si>
  <si>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</si>
  <si>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</si>
  <si>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</si>
  <si>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</si>
  <si>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</si>
  <si>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</si>
  <si>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</si>
  <si>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</si>
  <si>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</si>
  <si>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</si>
  <si>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</si>
  <si>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</si>
  <si>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</si>
  <si>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</si>
  <si>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</si>
  <si>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</si>
  <si>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</si>
  <si>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</si>
  <si>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</si>
  <si>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</si>
  <si>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</si>
  <si>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</si>
  <si>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</si>
  <si>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</si>
  <si>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</si>
  <si>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</si>
  <si>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</si>
  <si>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</si>
  <si>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</si>
  <si>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</si>
  <si>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</si>
  <si>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</si>
  <si>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</si>
  <si>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</si>
  <si>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</si>
  <si>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</si>
  <si>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</si>
  <si>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</si>
  <si>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</si>
  <si>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</si>
  <si>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</si>
  <si>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</si>
  <si>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</si>
  <si>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</si>
  <si>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</si>
  <si>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</si>
  <si>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</si>
  <si>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</si>
  <si>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</si>
  <si>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</si>
  <si>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</si>
  <si>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</si>
  <si>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</si>
  <si>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</si>
  <si>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</si>
  <si>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</si>
  <si>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</si>
  <si>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</si>
  <si>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</si>
  <si>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</si>
  <si>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</si>
  <si>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</si>
  <si>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</si>
  <si>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</si>
  <si>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</si>
  <si>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</si>
  <si>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</si>
  <si>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</si>
  <si>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</si>
  <si>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</si>
  <si>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</si>
  <si>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</si>
  <si>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</si>
  <si>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</si>
  <si>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</si>
  <si>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</si>
  <si>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</si>
  <si>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</si>
  <si>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</si>
  <si>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</si>
  <si>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</si>
  <si>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</si>
  <si>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</si>
  <si>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</si>
  <si>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</si>
  <si>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</si>
  <si>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</si>
  <si>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</si>
  <si>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</si>
  <si>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</si>
  <si>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</si>
  <si>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</si>
  <si>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</si>
  <si>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</si>
  <si>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</si>
  <si>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</si>
  <si>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</si>
  <si>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</si>
  <si>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</si>
  <si>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</si>
  <si>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</si>
  <si>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</si>
  <si>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</si>
  <si>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</si>
  <si>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</si>
  <si>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</si>
  <si>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</si>
  <si>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</si>
  <si>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</si>
  <si>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</si>
  <si>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</si>
  <si>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</si>
  <si>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</si>
  <si>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</si>
  <si>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</si>
  <si>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</si>
  <si>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</si>
  <si>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</si>
  <si>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</si>
  <si>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</si>
  <si>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</si>
  <si>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</si>
  <si>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</si>
  <si>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</si>
  <si>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</si>
  <si>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</si>
  <si>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</si>
  <si>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</si>
  <si>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</si>
  <si>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</si>
  <si>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</si>
  <si>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</si>
  <si>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</si>
  <si>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</si>
  <si>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</si>
  <si>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</si>
  <si>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</si>
  <si>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</si>
  <si>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</si>
  <si>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</si>
  <si>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</si>
  <si>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</si>
  <si>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</si>
  <si>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</si>
  <si>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</si>
  <si>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</si>
  <si>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</si>
  <si>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</si>
  <si>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</si>
  <si>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</si>
  <si>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</si>
  <si>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</si>
  <si>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</si>
  <si>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</si>
  <si>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</si>
  <si>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</si>
  <si>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</si>
  <si>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</si>
  <si>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</si>
  <si>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</si>
  <si>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</si>
  <si>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</si>
  <si>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</si>
  <si>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</si>
  <si>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</si>
  <si>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</si>
  <si>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</si>
  <si>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</si>
  <si>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</si>
  <si>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</si>
  <si>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</si>
  <si>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</si>
  <si>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</si>
  <si>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</si>
  <si>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</si>
  <si>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</si>
  <si>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</si>
  <si>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</si>
  <si>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</si>
  <si>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</si>
  <si>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</si>
  <si>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</si>
  <si>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</si>
  <si>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</si>
  <si>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</si>
  <si>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</si>
  <si>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</si>
  <si>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</si>
  <si>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</si>
  <si>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</si>
  <si>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</si>
  <si>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</si>
  <si>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</si>
  <si>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</si>
  <si>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</si>
  <si>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</si>
  <si>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</si>
  <si>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</si>
  <si>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</si>
  <si>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</si>
  <si>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</si>
  <si>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</si>
  <si>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</si>
  <si>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</si>
  <si>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</si>
  <si>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</si>
  <si>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</si>
  <si>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</si>
  <si>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</si>
  <si>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</si>
  <si>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</si>
  <si>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</si>
  <si>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</si>
  <si>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</si>
  <si>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</si>
  <si>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</si>
  <si>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</si>
  <si>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</si>
  <si>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</si>
  <si>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</si>
  <si>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</si>
  <si>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</si>
  <si>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</si>
  <si>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</si>
  <si>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</si>
  <si>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</si>
  <si>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</si>
  <si>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</si>
  <si>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</si>
  <si>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</si>
  <si>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</si>
  <si>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</si>
  <si>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</si>
  <si>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</si>
  <si>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</si>
  <si>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</si>
  <si>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</si>
  <si>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</si>
  <si>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</si>
  <si>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</si>
  <si>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</si>
  <si>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</si>
  <si>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</si>
  <si>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</si>
  <si>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</si>
  <si>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</si>
  <si>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</si>
  <si>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</si>
  <si>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</si>
  <si>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</si>
  <si>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</si>
  <si>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</si>
  <si>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</si>
  <si>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</si>
  <si>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</si>
  <si>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</si>
  <si>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</si>
  <si>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</si>
  <si>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</si>
  <si>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</si>
  <si>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</si>
  <si>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</si>
  <si>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</si>
  <si>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</si>
  <si>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</si>
  <si>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</si>
  <si>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</si>
  <si>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</si>
  <si>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</si>
  <si>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</si>
  <si>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</si>
  <si>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</si>
  <si>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</si>
  <si>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</si>
  <si>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</si>
  <si>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</si>
  <si>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</si>
  <si>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</si>
  <si>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</si>
  <si>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</si>
  <si>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</si>
  <si>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</si>
  <si>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</si>
  <si>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</si>
  <si>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</si>
  <si>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</si>
  <si>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</si>
  <si>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</si>
  <si>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</si>
  <si>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</si>
  <si>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</si>
  <si>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</si>
  <si>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</si>
  <si>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</si>
  <si>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</si>
  <si>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</si>
  <si>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</si>
  <si>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</si>
  <si>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</si>
  <si>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</si>
  <si>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</si>
  <si>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</si>
  <si>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</si>
  <si>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</si>
  <si>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</si>
  <si>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</si>
  <si>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</si>
  <si>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</si>
  <si>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</si>
  <si>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</si>
  <si>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</si>
  <si>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</si>
  <si>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</si>
  <si>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</si>
  <si>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</si>
  <si>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</si>
  <si>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</si>
  <si>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</si>
  <si>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</si>
  <si>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</si>
  <si>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</si>
  <si>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</si>
  <si>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</si>
  <si>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</si>
  <si>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</si>
  <si>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</si>
  <si>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</si>
  <si>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</si>
  <si>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</si>
  <si>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</si>
  <si>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</si>
  <si>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</si>
  <si>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</si>
  <si>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</si>
  <si>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</si>
  <si>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</si>
  <si>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</si>
  <si>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</si>
  <si>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</si>
  <si>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</si>
  <si>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</si>
  <si>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</si>
  <si>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</si>
  <si>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</si>
  <si>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</si>
  <si>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</si>
  <si>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</si>
  <si>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</si>
  <si>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</si>
  <si>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</si>
  <si>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</si>
  <si>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</si>
  <si>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</si>
  <si>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</si>
  <si>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</si>
  <si>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</si>
  <si>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</si>
  <si>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</si>
  <si>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</si>
  <si>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</si>
  <si>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</si>
  <si>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</si>
  <si>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</si>
  <si>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</si>
  <si>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</si>
  <si>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</si>
  <si>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</si>
  <si>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</si>
  <si>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</si>
  <si>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</si>
  <si>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</si>
  <si>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</si>
  <si>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</si>
  <si>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</si>
  <si>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</si>
  <si>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</si>
  <si>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</si>
  <si>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</si>
  <si>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</si>
  <si>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</si>
  <si>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</si>
  <si>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</si>
  <si>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</si>
  <si>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</si>
  <si>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</si>
  <si>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</si>
  <si>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</si>
  <si>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</si>
  <si>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</si>
  <si>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</si>
  <si>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</si>
  <si>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</si>
  <si>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</si>
  <si>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</si>
  <si>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</si>
  <si>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</si>
  <si>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</si>
  <si>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</si>
  <si>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</si>
  <si>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</si>
  <si>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</si>
  <si>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</si>
  <si>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</si>
  <si>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</si>
  <si>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</si>
  <si>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</si>
  <si>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</si>
  <si>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</si>
  <si>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</si>
  <si>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</si>
  <si>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</si>
  <si>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</si>
  <si>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</si>
  <si>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</si>
  <si>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</si>
  <si>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</si>
  <si>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</si>
  <si>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</si>
  <si>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</si>
  <si>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</si>
  <si>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</si>
  <si>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</si>
  <si>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</si>
  <si>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</si>
  <si>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</si>
  <si>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</si>
  <si>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</si>
  <si>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</si>
  <si>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</si>
  <si>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</si>
  <si>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</si>
  <si>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</si>
  <si>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</si>
  <si>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</si>
  <si>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</si>
  <si>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</si>
  <si>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</si>
  <si>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</si>
  <si>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</si>
  <si>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</si>
  <si>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</si>
  <si>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</si>
  <si>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</si>
  <si>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</si>
  <si>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</si>
  <si>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</si>
  <si>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</si>
  <si>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</si>
  <si>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</si>
  <si>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</si>
  <si>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</si>
  <si>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</si>
  <si>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</si>
  <si>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</si>
  <si>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</si>
  <si>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</si>
  <si>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</si>
  <si>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</si>
  <si>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</si>
  <si>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</si>
  <si>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</si>
  <si>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</si>
  <si>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</si>
  <si>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</si>
  <si>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</si>
  <si>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</si>
  <si>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</si>
  <si>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</si>
  <si>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</si>
  <si>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</si>
  <si>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</si>
  <si>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</si>
  <si>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</si>
  <si>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</si>
  <si>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</si>
  <si>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</si>
  <si>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</si>
  <si>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</si>
  <si>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</si>
  <si>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</si>
  <si>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</si>
  <si>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</si>
  <si>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</si>
  <si>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</si>
  <si>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</si>
  <si>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</si>
  <si>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</si>
  <si>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</si>
  <si>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</si>
  <si>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</si>
  <si>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</si>
  <si>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</si>
  <si>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</si>
  <si>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</si>
  <si>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</si>
  <si>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</si>
  <si>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</si>
  <si>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</si>
  <si>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</si>
  <si>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</si>
  <si>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</si>
  <si>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</si>
  <si>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</si>
  <si>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</si>
  <si>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</si>
  <si>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</si>
  <si>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</si>
  <si>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</si>
  <si>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</si>
  <si>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</si>
  <si>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</si>
  <si>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</si>
  <si>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</si>
  <si>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</si>
  <si>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</si>
  <si>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</si>
  <si>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</si>
  <si>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</si>
  <si>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</si>
  <si>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</si>
  <si>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</si>
  <si>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</si>
  <si>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</si>
  <si>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</si>
  <si>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</si>
  <si>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</si>
  <si>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</si>
  <si>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</si>
  <si>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</si>
  <si>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</si>
  <si>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</si>
  <si>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</si>
  <si>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</si>
  <si>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</si>
  <si>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</si>
  <si>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</si>
  <si>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</si>
  <si>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</si>
  <si>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</si>
  <si>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</si>
  <si>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</si>
  <si>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</si>
  <si>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</si>
  <si>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</si>
  <si>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</si>
  <si>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</si>
  <si>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</si>
  <si>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</si>
  <si>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</si>
  <si>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</si>
  <si>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</si>
  <si>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</si>
  <si>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</si>
  <si>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</si>
  <si>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</si>
  <si>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</si>
  <si>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</si>
  <si>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</si>
  <si>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</si>
  <si>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</si>
  <si>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</si>
  <si>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</si>
  <si>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</si>
  <si>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</si>
  <si>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</si>
  <si>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</si>
  <si>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</si>
  <si>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</si>
  <si>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</si>
  <si>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</si>
  <si>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</si>
  <si>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</si>
  <si>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</si>
  <si>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</si>
  <si>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</si>
  <si>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</si>
  <si>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</si>
  <si>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</si>
  <si>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</si>
  <si>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</si>
  <si>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</si>
  <si>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</si>
  <si>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</si>
  <si>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</si>
  <si>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</si>
  <si>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</si>
  <si>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</si>
  <si>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</si>
  <si>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</si>
  <si>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</si>
  <si>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</si>
  <si>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</si>
  <si>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</si>
  <si>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</si>
  <si>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</si>
  <si>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</si>
  <si>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</si>
  <si>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</si>
  <si>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</si>
  <si>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</si>
  <si>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</si>
  <si>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</si>
  <si>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</si>
  <si>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</si>
  <si>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</si>
  <si>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</si>
  <si>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</si>
  <si>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</si>
  <si>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</si>
  <si>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</si>
  <si>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</si>
  <si>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</si>
  <si>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</si>
  <si>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</si>
  <si>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</si>
  <si>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</si>
  <si>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</si>
  <si>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</si>
  <si>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</si>
  <si>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</si>
  <si>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</si>
  <si>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</si>
  <si>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</si>
  <si>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</si>
  <si>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</si>
  <si>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</si>
  <si>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</si>
  <si>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</si>
  <si>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</si>
  <si>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</si>
  <si>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</si>
  <si>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</si>
  <si>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</si>
  <si>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</si>
  <si>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</si>
  <si>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</si>
  <si>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</si>
  <si>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</si>
  <si>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</si>
  <si>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</si>
  <si>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</si>
  <si>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</si>
  <si>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</si>
  <si>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</si>
  <si>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</si>
  <si>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</si>
  <si>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</si>
  <si>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</si>
  <si>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</si>
  <si>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</si>
  <si>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</si>
  <si>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</si>
  <si>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</si>
  <si>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</si>
  <si>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</si>
  <si>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</si>
  <si>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</si>
  <si>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</si>
  <si>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</si>
  <si>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</si>
  <si>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</si>
  <si>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</si>
  <si>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</si>
  <si>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</si>
  <si>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</si>
  <si>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</si>
  <si>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</si>
  <si>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</si>
  <si>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</si>
  <si>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</si>
  <si>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</si>
  <si>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</si>
  <si>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</si>
  <si>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</si>
  <si>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</si>
  <si>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</si>
  <si>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</si>
  <si>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</si>
  <si>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</si>
  <si>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</si>
  <si>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</si>
  <si>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</si>
  <si>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</si>
  <si>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</si>
  <si>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</si>
  <si>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</si>
  <si>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</si>
  <si>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</si>
  <si>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</si>
  <si>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</si>
  <si>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</si>
  <si>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</si>
  <si>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</si>
  <si>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</si>
  <si>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</si>
  <si>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</si>
  <si>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</si>
  <si>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</si>
  <si>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</si>
  <si>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</si>
  <si>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</si>
  <si>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</si>
  <si>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</si>
  <si>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</si>
  <si>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</si>
  <si>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</si>
  <si>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</si>
  <si>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</si>
  <si>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</si>
  <si>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</si>
  <si>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</si>
  <si>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</si>
  <si>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</si>
  <si>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</si>
  <si>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</si>
  <si>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</si>
  <si>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</si>
  <si>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</si>
  <si>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</si>
  <si>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</si>
  <si>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</si>
  <si>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</si>
  <si>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</si>
  <si>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</si>
  <si>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</si>
  <si>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</si>
  <si>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</si>
  <si>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</si>
  <si>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</si>
  <si>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</si>
  <si>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</si>
  <si>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</si>
  <si>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</si>
  <si>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</si>
  <si>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</si>
  <si>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</si>
  <si>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</si>
  <si>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</si>
  <si>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</si>
  <si>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</si>
  <si>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</si>
  <si>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</si>
  <si>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</si>
  <si>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</si>
  <si>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</si>
  <si>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</si>
  <si>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</si>
  <si>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</si>
  <si>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</si>
  <si>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</si>
  <si>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</si>
  <si>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</si>
  <si>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</si>
  <si>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</si>
  <si>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</si>
  <si>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</si>
  <si>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</si>
  <si>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</si>
  <si>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</si>
  <si>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</si>
  <si>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</si>
  <si>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</si>
  <si>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</si>
  <si>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</si>
  <si>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</si>
  <si>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</si>
  <si>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</si>
  <si>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</si>
  <si>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</si>
  <si>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</si>
  <si>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</si>
  <si>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</si>
  <si>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</si>
  <si>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</si>
  <si>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</si>
  <si>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</si>
  <si>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</si>
  <si>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</si>
  <si>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</si>
  <si>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</si>
  <si>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</si>
  <si>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</si>
  <si>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</si>
  <si>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</si>
  <si>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</si>
  <si>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</si>
  <si>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</si>
  <si>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</si>
  <si>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</si>
  <si>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</si>
  <si>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</si>
  <si>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</si>
  <si>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</si>
  <si>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</si>
  <si>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</si>
  <si>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</si>
  <si>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</si>
  <si>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</si>
  <si>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</si>
  <si>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</si>
  <si>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</si>
  <si>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</si>
  <si>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</si>
  <si>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</si>
  <si>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</si>
  <si>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</si>
  <si>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</si>
  <si>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</si>
  <si>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</si>
  <si>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</si>
  <si>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</si>
  <si>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</si>
  <si>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</si>
  <si>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</si>
  <si>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</si>
  <si>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</si>
  <si>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</si>
  <si>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</si>
  <si>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</si>
  <si>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</si>
  <si>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</si>
  <si>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</si>
  <si>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</si>
  <si>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</si>
  <si>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</si>
  <si>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</si>
  <si>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</si>
  <si>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</si>
  <si>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</si>
  <si>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</si>
  <si>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</si>
  <si>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</si>
  <si>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</si>
  <si>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</si>
  <si>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</si>
  <si>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</si>
  <si>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</si>
  <si>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</si>
  <si>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</si>
  <si>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</si>
  <si>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</si>
  <si>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</si>
  <si>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</si>
  <si>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</si>
  <si>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</si>
  <si>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</si>
  <si>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</si>
  <si>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</si>
  <si>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</si>
  <si>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</si>
  <si>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</si>
  <si>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</si>
  <si>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</si>
  <si>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</si>
  <si>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</si>
  <si>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</si>
  <si>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</si>
  <si>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</si>
  <si>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</si>
  <si>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</si>
  <si>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</si>
  <si>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</si>
  <si>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</si>
  <si>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</si>
  <si>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</si>
  <si>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</si>
  <si>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</si>
  <si>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</si>
  <si>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</si>
  <si>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</si>
  <si>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</si>
  <si>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</si>
  <si>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</si>
  <si>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</si>
  <si>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</si>
  <si>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</si>
  <si>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</si>
  <si>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</si>
  <si>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</si>
  <si>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</si>
  <si>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</si>
  <si>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</si>
  <si>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</si>
  <si>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</si>
  <si>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</si>
  <si>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</si>
  <si>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</si>
  <si>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</si>
  <si>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</si>
  <si>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</si>
  <si>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</si>
  <si>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</si>
  <si>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</si>
  <si>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</si>
  <si>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</si>
  <si>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</si>
  <si>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</si>
  <si>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</si>
  <si>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</si>
  <si>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</si>
  <si>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</si>
  <si>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</si>
  <si>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</si>
  <si>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</si>
  <si>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</si>
  <si>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</si>
  <si>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</si>
  <si>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</si>
  <si>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</si>
  <si>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</si>
  <si>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</si>
  <si>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</si>
  <si>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</si>
  <si>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</si>
  <si>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</si>
  <si>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</si>
  <si>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</si>
  <si>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</si>
  <si>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</si>
  <si>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</si>
  <si>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</si>
  <si>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</si>
  <si>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</si>
  <si>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</si>
  <si>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</si>
  <si>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</si>
  <si>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</si>
  <si>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</si>
  <si>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</si>
  <si>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</si>
  <si>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</si>
  <si>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</si>
  <si>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</si>
  <si>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</si>
  <si>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</si>
  <si>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</si>
  <si>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</si>
  <si>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</si>
  <si>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</si>
  <si>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</si>
  <si>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</si>
  <si>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</si>
  <si>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</si>
  <si>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</si>
  <si>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</si>
  <si>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</si>
  <si>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</si>
  <si>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</si>
  <si>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</si>
  <si>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</si>
  <si>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</si>
  <si>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</si>
  <si>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</si>
  <si>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</si>
  <si>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</si>
  <si>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</si>
  <si>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</si>
  <si>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</si>
  <si>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</si>
  <si>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</si>
  <si>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</si>
  <si>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</si>
  <si>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</si>
  <si>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</si>
  <si>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</si>
  <si>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</si>
  <si>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</si>
  <si>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</si>
  <si>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</si>
  <si>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</si>
  <si>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</si>
  <si>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</si>
  <si>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</si>
  <si>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</si>
  <si>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</si>
  <si>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</si>
  <si>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</si>
  <si>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</si>
  <si>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</si>
  <si>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</si>
  <si>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</si>
  <si>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</si>
  <si>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</si>
  <si>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</si>
  <si>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</si>
  <si>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</si>
  <si>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</si>
  <si>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</si>
  <si>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</si>
  <si>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</si>
  <si>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</si>
  <si>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</si>
  <si>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</si>
  <si>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</si>
  <si>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</si>
  <si>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</si>
  <si>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</si>
  <si>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</si>
  <si>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</si>
  <si>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</si>
  <si>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</si>
  <si>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</si>
  <si>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</si>
  <si>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</si>
  <si>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</si>
  <si>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</si>
  <si>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</si>
  <si>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</si>
  <si>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</si>
  <si>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</si>
  <si>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</si>
  <si>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</si>
  <si>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</si>
  <si>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</si>
  <si>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</si>
  <si>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</si>
  <si>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</si>
  <si>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</si>
  <si>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</si>
  <si>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</si>
  <si>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</si>
  <si>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</si>
  <si>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</si>
  <si>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</si>
  <si>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</si>
  <si>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</si>
  <si>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</si>
  <si>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</si>
  <si>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</si>
  <si>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</si>
  <si>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</si>
  <si>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</si>
  <si>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</si>
  <si>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</si>
  <si>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</si>
  <si>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</si>
  <si>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</si>
  <si>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</si>
  <si>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</si>
  <si>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</si>
  <si>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</si>
  <si>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</si>
  <si>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</si>
  <si>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</si>
  <si>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</si>
  <si>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</si>
  <si>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</si>
  <si>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</si>
  <si>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</si>
  <si>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</si>
  <si>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</si>
  <si>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</si>
  <si>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</si>
  <si>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</si>
  <si>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</si>
  <si>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</si>
  <si>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</si>
  <si>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</si>
  <si>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</si>
  <si>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</si>
  <si>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</si>
  <si>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</si>
  <si>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</si>
  <si>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</si>
  <si>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</si>
  <si>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</si>
  <si>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</si>
  <si>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</si>
  <si>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</si>
  <si>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</si>
  <si>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</si>
  <si>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</si>
  <si>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</si>
  <si>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</si>
  <si>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</si>
  <si>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</si>
  <si>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</si>
  <si>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</si>
  <si>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</si>
  <si>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</si>
  <si>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</si>
  <si>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</si>
  <si>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</si>
  <si>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</si>
  <si>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</si>
  <si>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</si>
  <si>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</si>
  <si>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</si>
  <si>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</si>
  <si>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</si>
  <si>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</si>
  <si>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</si>
  <si>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</si>
  <si>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</si>
  <si>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</si>
  <si>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</si>
  <si>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</si>
  <si>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</si>
  <si>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</si>
  <si>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</si>
  <si>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</si>
  <si>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</si>
  <si>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</si>
  <si>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</si>
  <si>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</si>
  <si>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</si>
  <si>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</si>
  <si>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</si>
  <si>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</si>
  <si>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</si>
  <si>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</si>
  <si>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</si>
  <si>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</si>
  <si>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</si>
  <si>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</si>
  <si>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</si>
  <si>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</si>
  <si>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</si>
  <si>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</si>
  <si>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</si>
  <si>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</si>
  <si>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</si>
  <si>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</si>
  <si>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</si>
  <si>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</si>
  <si>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</si>
  <si>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</si>
  <si>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</si>
  <si>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</si>
  <si>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</si>
  <si>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</si>
  <si>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</si>
  <si>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</si>
  <si>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</si>
  <si>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</si>
  <si>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</si>
  <si>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</si>
  <si>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</si>
  <si>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</si>
  <si>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</si>
  <si>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</si>
  <si>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</si>
  <si>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</si>
  <si>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</si>
  <si>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</si>
  <si>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</si>
  <si>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</si>
  <si>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</si>
  <si>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</si>
  <si>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</si>
  <si>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</si>
  <si>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</si>
  <si>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</si>
  <si>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</si>
  <si>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</si>
  <si>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</si>
  <si>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</si>
  <si>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</si>
  <si>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</si>
  <si>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</si>
  <si>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</si>
  <si>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</si>
  <si>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</si>
  <si>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</si>
  <si>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</si>
  <si>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</si>
  <si>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</si>
  <si>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</si>
  <si>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</si>
  <si>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</si>
  <si>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</si>
  <si>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</si>
  <si>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</si>
  <si>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</si>
  <si>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</si>
  <si>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</si>
  <si>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</si>
  <si>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</si>
  <si>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</si>
  <si>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</si>
  <si>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</si>
  <si>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</si>
  <si>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</si>
  <si>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</si>
  <si>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</si>
  <si>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</si>
  <si>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</si>
  <si>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</si>
  <si>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</si>
  <si>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</si>
  <si>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</si>
  <si>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</si>
  <si>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</si>
  <si>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</si>
  <si>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</si>
  <si>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</si>
  <si>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</si>
  <si>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</si>
  <si>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</si>
  <si>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</si>
  <si>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</si>
  <si>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</si>
  <si>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</si>
  <si>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</si>
  <si>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</si>
  <si>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</si>
  <si>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</si>
  <si>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</si>
  <si>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</si>
  <si>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</si>
  <si>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</si>
  <si>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</si>
  <si>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</si>
  <si>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</si>
  <si>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</si>
  <si>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</si>
  <si>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</si>
  <si>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</si>
  <si>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</si>
  <si>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</si>
  <si>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</si>
  <si>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</si>
  <si>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</si>
  <si>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</si>
  <si>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</si>
  <si>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</si>
  <si>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</si>
  <si>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</si>
  <si>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</si>
  <si>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</si>
  <si>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</si>
  <si>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</si>
  <si>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</si>
  <si>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</si>
  <si>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</si>
  <si>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</si>
  <si>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</si>
  <si>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</si>
  <si>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</si>
  <si>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</si>
  <si>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</si>
  <si>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</si>
  <si>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</si>
  <si>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</si>
  <si>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</si>
  <si>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</si>
  <si>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</si>
  <si>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</si>
  <si>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</si>
  <si>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</si>
  <si>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</si>
  <si>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</si>
  <si>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</si>
  <si>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</si>
  <si>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</si>
  <si>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</si>
  <si>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</si>
  <si>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</si>
  <si>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</si>
  <si>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</si>
  <si>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</si>
  <si>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</si>
  <si>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</si>
  <si>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</si>
  <si>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</si>
  <si>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</si>
  <si>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</si>
  <si>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</si>
  <si>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</si>
  <si>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</si>
  <si>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</si>
  <si>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</si>
  <si>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</si>
  <si>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</si>
  <si>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</si>
  <si>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</si>
  <si>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</si>
  <si>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</si>
  <si>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</si>
  <si>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</si>
  <si>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</si>
  <si>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</si>
  <si>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</si>
  <si>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</si>
  <si>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</si>
  <si>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</si>
  <si>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</si>
  <si>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</si>
  <si>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</si>
  <si>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</si>
  <si>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</si>
  <si>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</si>
  <si>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</si>
  <si>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</si>
  <si>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</si>
  <si>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</si>
  <si>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</si>
  <si>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</si>
  <si>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</si>
  <si>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</si>
  <si>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</si>
  <si>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</si>
  <si>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</si>
  <si>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</si>
  <si>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</si>
  <si>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</si>
  <si>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</si>
  <si>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</si>
  <si>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</si>
  <si>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</si>
  <si>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</si>
  <si>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</si>
  <si>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</si>
  <si>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</si>
  <si>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</si>
  <si>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</si>
  <si>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</si>
  <si>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</si>
  <si>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</si>
  <si>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</si>
  <si>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</si>
  <si>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</si>
  <si>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</si>
  <si>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</si>
  <si>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</si>
  <si>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</si>
  <si>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</si>
  <si>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</si>
  <si>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</si>
  <si>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</si>
  <si>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</si>
  <si>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</si>
  <si>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</si>
  <si>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</si>
  <si>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</si>
  <si>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</si>
  <si>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</si>
  <si>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</si>
  <si>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</si>
  <si>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</si>
  <si>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</si>
  <si>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</si>
  <si>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</si>
  <si>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</si>
  <si>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</si>
  <si>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</si>
  <si>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</si>
  <si>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</si>
  <si>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</si>
  <si>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</si>
  <si>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</si>
  <si>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</si>
  <si>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</si>
  <si>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</si>
  <si>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</si>
  <si>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</si>
  <si>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</si>
  <si>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</si>
  <si>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</si>
  <si>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</si>
  <si>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</si>
  <si>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</si>
  <si>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</si>
  <si>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</si>
  <si>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</si>
  <si>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</si>
  <si>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</si>
  <si>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</si>
  <si>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</si>
  <si>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</si>
  <si>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</si>
  <si>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</si>
  <si>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</si>
  <si>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</si>
  <si>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</si>
  <si>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</si>
  <si>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</si>
  <si>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</si>
  <si>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</si>
  <si>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</si>
  <si>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</si>
  <si>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</si>
  <si>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</si>
  <si>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</si>
  <si>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</si>
  <si>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</si>
  <si>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</si>
  <si>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</si>
  <si>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</si>
  <si>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</si>
  <si>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</si>
  <si>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</si>
  <si>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</si>
  <si>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</si>
  <si>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</si>
  <si>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</si>
  <si>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</si>
  <si>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</si>
  <si>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</si>
  <si>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</si>
  <si>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</si>
  <si>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</si>
  <si>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</si>
  <si>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</si>
  <si>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</si>
  <si>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</si>
  <si>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</si>
  <si>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</si>
  <si>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</si>
  <si>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</si>
  <si>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</si>
  <si>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</si>
  <si>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</si>
  <si>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</si>
  <si>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</si>
  <si>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</si>
  <si>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</si>
  <si>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</si>
  <si>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</si>
  <si>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</si>
  <si>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</si>
  <si>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</si>
  <si>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</si>
  <si>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</si>
  <si>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</si>
  <si>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</si>
  <si>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</si>
  <si>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</si>
  <si>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</si>
  <si>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</si>
  <si>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</si>
  <si>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</si>
  <si>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</si>
  <si>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</si>
  <si>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</si>
  <si>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</si>
  <si>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</si>
  <si>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</si>
  <si>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</si>
  <si>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</si>
  <si>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</si>
  <si>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</si>
  <si>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</si>
  <si>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</si>
  <si>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</si>
  <si>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</si>
  <si>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</si>
  <si>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</si>
  <si>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</si>
  <si>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</si>
  <si>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</si>
  <si>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</si>
  <si>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</si>
  <si>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</si>
  <si>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</si>
  <si>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</si>
  <si>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</si>
  <si>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</si>
  <si>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</si>
  <si>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</si>
  <si>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</si>
  <si>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</si>
  <si>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</si>
  <si>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</si>
  <si>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</si>
  <si>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</si>
  <si>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</si>
  <si>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</si>
  <si>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</si>
  <si>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</si>
  <si>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</si>
  <si>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</si>
  <si>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</si>
  <si>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</si>
  <si>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</si>
  <si>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</si>
  <si>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</si>
  <si>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</si>
  <si>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</si>
  <si>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</si>
  <si>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</si>
  <si>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</si>
  <si>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</si>
  <si>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</si>
  <si>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</si>
  <si>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</si>
  <si>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</si>
  <si>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</si>
  <si>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</si>
  <si>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</si>
  <si>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</si>
  <si>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</si>
  <si>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</si>
  <si>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</si>
  <si>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</si>
  <si>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</si>
  <si>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</si>
  <si>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</si>
  <si>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</si>
  <si>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</si>
  <si>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</si>
  <si>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</si>
  <si>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</si>
  <si>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</si>
  <si>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</si>
  <si>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</si>
  <si>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</si>
  <si>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</si>
  <si>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</si>
  <si>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</si>
  <si>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</si>
  <si>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</si>
  <si>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</si>
  <si>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</si>
  <si>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</si>
  <si>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</si>
  <si>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</si>
  <si>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</si>
  <si>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</si>
  <si>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</si>
  <si>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</si>
  <si>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</si>
  <si>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</si>
  <si>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</si>
  <si>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</si>
  <si>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</si>
  <si>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</si>
  <si>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</si>
  <si>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</si>
  <si>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</si>
  <si>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</si>
  <si>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</si>
  <si>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</si>
  <si>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</si>
  <si>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</si>
  <si>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</si>
  <si>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</si>
  <si>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</si>
  <si>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</si>
  <si>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</si>
  <si>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</si>
  <si>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</si>
  <si>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</si>
  <si>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</si>
  <si>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</si>
  <si>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</si>
  <si>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</si>
  <si>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</si>
  <si>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</si>
  <si>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</si>
  <si>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</si>
  <si>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</si>
  <si>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</si>
  <si>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</si>
  <si>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</si>
  <si>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</si>
  <si>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</si>
  <si>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</si>
  <si>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</si>
  <si>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</si>
  <si>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</si>
  <si>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</si>
  <si>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</si>
  <si>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</si>
  <si>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</si>
  <si>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</si>
  <si>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</si>
  <si>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</si>
  <si>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</si>
  <si>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</si>
  <si>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</si>
  <si>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</si>
  <si>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</si>
  <si>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</si>
  <si>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</si>
  <si>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</si>
  <si>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</si>
  <si>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</si>
  <si>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</si>
  <si>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</si>
  <si>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</si>
  <si>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</si>
  <si>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</si>
  <si>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</si>
  <si>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</si>
  <si>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</si>
  <si>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</si>
  <si>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</si>
  <si>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</si>
  <si>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</si>
  <si>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</si>
  <si>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</si>
  <si>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</si>
  <si>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</si>
  <si>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</si>
  <si>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</si>
  <si>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</si>
  <si>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</si>
  <si>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</si>
  <si>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</si>
  <si>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</si>
  <si>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</si>
  <si>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</si>
  <si>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</si>
  <si>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</si>
  <si>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</si>
  <si>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</si>
  <si>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</si>
  <si>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</si>
  <si>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</si>
  <si>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</si>
  <si>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</si>
  <si>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</si>
  <si>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</si>
  <si>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</si>
  <si>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</si>
  <si>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</si>
  <si>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</si>
  <si>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</si>
  <si>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</si>
  <si>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</si>
  <si>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</si>
  <si>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</si>
  <si>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</si>
  <si>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</si>
  <si>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</si>
  <si>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</si>
  <si>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</si>
  <si>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</si>
  <si>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</si>
  <si>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</si>
  <si>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</si>
  <si>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</si>
  <si>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</si>
  <si>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</si>
  <si>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</si>
  <si>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</si>
  <si>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</si>
  <si>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</si>
  <si>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</si>
  <si>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</si>
  <si>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</si>
  <si>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</si>
  <si>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</si>
  <si>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</si>
  <si>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</si>
  <si>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</si>
  <si>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</si>
  <si>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</si>
  <si>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</si>
  <si>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</si>
  <si>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</si>
  <si>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</si>
  <si>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</si>
  <si>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</si>
  <si>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</si>
  <si>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</si>
  <si>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</si>
  <si>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</si>
  <si>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</si>
  <si>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</si>
  <si>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</si>
  <si>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</si>
  <si>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</si>
  <si>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</si>
  <si>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</si>
  <si>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</si>
  <si>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</si>
  <si>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</si>
  <si>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</si>
  <si>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</si>
  <si>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</si>
  <si>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</si>
  <si>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</si>
  <si>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</si>
  <si>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</si>
  <si>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</si>
  <si>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</si>
  <si>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</si>
  <si>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</si>
  <si>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</si>
  <si>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</si>
  <si>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</si>
  <si>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</si>
  <si>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</si>
  <si>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</si>
  <si>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</si>
  <si>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</si>
  <si>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</si>
  <si>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</si>
  <si>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</si>
  <si>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</si>
  <si>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</si>
  <si>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</si>
  <si>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</si>
  <si>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</si>
  <si>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</si>
  <si>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</si>
  <si>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</si>
  <si>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</si>
  <si>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</si>
  <si>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</si>
  <si>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</si>
  <si>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</si>
  <si>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</si>
  <si>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</si>
  <si>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</si>
  <si>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</si>
  <si>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</si>
  <si>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</si>
  <si>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</si>
  <si>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</si>
  <si>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</si>
  <si>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</si>
  <si>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</si>
  <si>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</si>
  <si>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</si>
  <si>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</si>
  <si>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</si>
  <si>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</si>
  <si>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</si>
  <si>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</si>
  <si>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</si>
  <si>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</si>
  <si>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</si>
  <si>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</si>
  <si>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</si>
  <si>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</si>
  <si>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</si>
  <si>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</si>
  <si>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</si>
  <si>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</si>
  <si>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</si>
  <si>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</si>
  <si>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</si>
  <si>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</si>
  <si>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</si>
  <si>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</si>
  <si>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</si>
  <si>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</si>
  <si>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</si>
  <si>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</si>
  <si>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</si>
  <si>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</si>
  <si>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</si>
  <si>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</si>
  <si>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</si>
  <si>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</si>
  <si>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</si>
  <si>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</si>
  <si>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</si>
  <si>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</si>
  <si>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</si>
  <si>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</si>
  <si>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</si>
  <si>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</si>
  <si>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</si>
  <si>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</si>
  <si>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</si>
  <si>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</si>
  <si>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</si>
  <si>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</si>
  <si>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</si>
  <si>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</si>
  <si>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</si>
  <si>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</si>
  <si>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</si>
  <si>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</si>
  <si>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</si>
  <si>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</si>
  <si>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</si>
  <si>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</si>
  <si>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</si>
  <si>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</si>
  <si>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</si>
  <si>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</si>
  <si>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</si>
  <si>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</si>
  <si>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</si>
  <si>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</si>
  <si>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</si>
  <si>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</si>
  <si>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</si>
  <si>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</si>
  <si>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</si>
  <si>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</si>
  <si>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</si>
  <si>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</si>
  <si>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</si>
  <si>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</si>
  <si>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</si>
  <si>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</si>
  <si>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</si>
  <si>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</si>
  <si>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</si>
  <si>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</si>
  <si>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</si>
  <si>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</si>
  <si>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</si>
  <si>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</si>
  <si>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</si>
  <si>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</si>
  <si>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</si>
  <si>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</si>
  <si>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</si>
  <si>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</si>
  <si>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</si>
  <si>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</si>
  <si>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</si>
  <si>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</si>
  <si>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</si>
  <si>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</si>
  <si>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</si>
  <si>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</si>
  <si>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</si>
  <si>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</si>
  <si>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</si>
  <si>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</si>
  <si>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</si>
  <si>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</si>
  <si>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</si>
  <si>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</si>
  <si>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</si>
  <si>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</si>
  <si>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</si>
  <si>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</si>
  <si>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</si>
  <si>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</si>
  <si>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</si>
  <si>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</si>
  <si>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</si>
  <si>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</si>
  <si>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</si>
  <si>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</si>
  <si>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</si>
  <si>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</si>
  <si>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</si>
  <si>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</si>
  <si>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</si>
  <si>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</si>
  <si>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</si>
  <si>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</si>
  <si>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</si>
  <si>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</si>
  <si>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</si>
  <si>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</si>
  <si>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</si>
  <si>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</si>
  <si>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</si>
  <si>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</si>
  <si>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</si>
  <si>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</si>
  <si>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</si>
  <si>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</si>
  <si>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</si>
  <si>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</si>
  <si>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</si>
  <si>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</si>
  <si>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</si>
  <si>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</si>
  <si>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</si>
  <si>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</si>
  <si>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</si>
  <si>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</si>
  <si>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</si>
  <si>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</si>
  <si>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</si>
  <si>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</si>
  <si>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</si>
  <si>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</si>
  <si>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</si>
  <si>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</si>
  <si>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</si>
  <si>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</si>
  <si>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</si>
  <si>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</si>
  <si>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</si>
  <si>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</si>
  <si>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</si>
  <si>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</si>
  <si>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</si>
  <si>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</si>
  <si>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</si>
  <si>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</si>
  <si>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</si>
  <si>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</si>
  <si>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</si>
  <si>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</si>
  <si>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</si>
  <si>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</si>
  <si>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</si>
  <si>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</si>
  <si>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</si>
  <si>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</si>
  <si>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</si>
  <si>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</si>
  <si>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</si>
  <si>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</si>
  <si>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</si>
  <si>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</si>
  <si>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</si>
  <si>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</si>
  <si>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</si>
  <si>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</si>
  <si>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</si>
  <si>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</si>
  <si>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</si>
  <si>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</si>
  <si>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</si>
  <si>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</si>
  <si>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</si>
  <si>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</si>
  <si>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</si>
  <si>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</si>
  <si>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</si>
  <si>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</si>
  <si>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</si>
  <si>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</si>
  <si>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</si>
  <si>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</si>
  <si>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</si>
  <si>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</si>
  <si>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</si>
  <si>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</si>
  <si>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</si>
  <si>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</si>
  <si>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</si>
  <si>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</si>
  <si>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</si>
  <si>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</si>
  <si>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</si>
  <si>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</si>
  <si>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</si>
  <si>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</si>
  <si>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</si>
  <si>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</si>
  <si>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</si>
  <si>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</si>
  <si>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</si>
  <si>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</si>
  <si>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</si>
  <si>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</si>
  <si>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</si>
  <si>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</si>
  <si>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</si>
  <si>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</si>
  <si>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</si>
  <si>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</si>
  <si>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</si>
  <si>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</si>
  <si>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</si>
  <si>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</si>
  <si>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</si>
  <si>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</si>
  <si>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</si>
  <si>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</si>
  <si>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</si>
  <si>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</si>
  <si>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</si>
  <si>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</si>
  <si>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</si>
  <si>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</si>
  <si>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</si>
  <si>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</si>
  <si>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</si>
  <si>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</si>
  <si>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</si>
  <si>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</si>
  <si>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</si>
  <si>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</si>
  <si>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</si>
  <si>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</si>
  <si>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</si>
  <si>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</si>
  <si>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</si>
  <si>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</si>
  <si>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</si>
  <si>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</si>
  <si>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</si>
  <si>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</si>
  <si>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</si>
  <si>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</si>
  <si>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</si>
  <si>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</si>
  <si>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</si>
  <si>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</si>
  <si>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</si>
  <si>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</si>
  <si>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</si>
  <si>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</si>
  <si>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</si>
  <si>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</si>
  <si>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</si>
  <si>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</si>
  <si>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</si>
  <si>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</si>
  <si>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</si>
  <si>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</si>
  <si>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</si>
  <si>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</si>
  <si>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</si>
  <si>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</si>
  <si>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</si>
  <si>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</si>
  <si>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</si>
  <si>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</si>
  <si>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</si>
  <si>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</si>
  <si>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</si>
  <si>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</si>
  <si>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</si>
  <si>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</si>
  <si>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</si>
  <si>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</si>
  <si>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</si>
  <si>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</si>
  <si>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</si>
  <si>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</si>
  <si>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</si>
  <si>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</si>
  <si>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</si>
  <si>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</si>
  <si>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</si>
  <si>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</si>
  <si>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</si>
  <si>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</si>
  <si>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</si>
  <si>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</si>
  <si>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</si>
  <si>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</si>
  <si>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</si>
  <si>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</si>
  <si>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</si>
  <si>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</si>
  <si>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</si>
  <si>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</si>
  <si>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</si>
  <si>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</si>
  <si>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</si>
  <si>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</si>
  <si>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</si>
  <si>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</si>
  <si>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</si>
  <si>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</si>
  <si>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</si>
  <si>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</si>
  <si>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</si>
  <si>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</si>
  <si>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</si>
  <si>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</si>
  <si>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</si>
  <si>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</si>
  <si>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</si>
  <si>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</si>
  <si>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</si>
  <si>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</si>
  <si>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</si>
  <si>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</si>
  <si>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</si>
  <si>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</si>
  <si>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</si>
  <si>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</si>
  <si>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</si>
  <si>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</si>
  <si>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</si>
  <si>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</si>
  <si>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</si>
  <si>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</si>
  <si>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</si>
  <si>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</si>
  <si>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</si>
  <si>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</si>
  <si>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</si>
  <si>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</si>
  <si>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</si>
  <si>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</si>
  <si>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</si>
  <si>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</si>
  <si>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</si>
  <si>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</si>
  <si>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</si>
  <si>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</si>
  <si>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</si>
  <si>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</si>
  <si>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</si>
  <si>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</si>
  <si>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</si>
  <si>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</si>
  <si>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</si>
  <si>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</si>
  <si>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</si>
  <si>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</si>
  <si>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</si>
  <si>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</si>
  <si>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</si>
  <si>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</si>
  <si>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</si>
  <si>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</si>
  <si>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</si>
  <si>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</si>
  <si>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</si>
  <si>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</si>
  <si>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</si>
  <si>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</si>
  <si>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</si>
  <si>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</si>
  <si>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</si>
  <si>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</si>
  <si>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</si>
  <si>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</si>
  <si>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</si>
  <si>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</si>
  <si>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</si>
  <si>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</si>
  <si>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</si>
  <si>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</si>
  <si>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</si>
  <si>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</si>
  <si>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</si>
  <si>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</si>
  <si>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</si>
  <si>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</si>
  <si>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</si>
  <si>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</si>
  <si>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</si>
  <si>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</si>
  <si>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</si>
  <si>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</si>
  <si>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</si>
  <si>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</si>
  <si>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</si>
  <si>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</si>
  <si>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</si>
  <si>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</si>
  <si>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</si>
  <si>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</si>
  <si>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</si>
  <si>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</si>
  <si>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</si>
  <si>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</si>
  <si>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</si>
  <si>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</si>
  <si>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</si>
  <si>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</si>
  <si>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</si>
  <si>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</si>
  <si>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</si>
  <si>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</si>
  <si>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</si>
  <si>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</si>
  <si>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</si>
  <si>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</si>
  <si>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</si>
  <si>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</si>
  <si>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</si>
  <si>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</si>
  <si>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</si>
  <si>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</si>
  <si>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</si>
  <si>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</si>
  <si>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</si>
  <si>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</si>
  <si>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</si>
  <si>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</si>
  <si>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</si>
  <si>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</si>
  <si>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</si>
  <si>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</si>
  <si>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</si>
  <si>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</si>
  <si>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</si>
  <si>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</si>
  <si>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</si>
  <si>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</si>
  <si>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</si>
  <si>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</si>
  <si>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</si>
  <si>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</si>
  <si>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</si>
  <si>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</si>
  <si>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</si>
  <si>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</si>
  <si>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</si>
  <si>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</si>
  <si>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</si>
  <si>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</si>
  <si>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</si>
  <si>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</si>
  <si>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</si>
  <si>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</si>
  <si>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</si>
  <si>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</si>
  <si>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</si>
  <si>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</si>
  <si>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</si>
  <si>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</si>
  <si>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</si>
  <si>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</si>
  <si>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</si>
  <si>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</si>
  <si>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</si>
  <si>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</si>
  <si>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</si>
  <si>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</si>
  <si>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</si>
  <si>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</si>
  <si>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</si>
  <si>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</si>
  <si>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</si>
  <si>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</si>
  <si>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</si>
  <si>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</si>
  <si>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</si>
  <si>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</si>
  <si>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</si>
  <si>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</si>
  <si>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</si>
  <si>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</si>
  <si>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</si>
  <si>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</si>
  <si>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</si>
  <si>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</si>
  <si>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</si>
  <si>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</si>
  <si>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</si>
  <si>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</si>
  <si>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</si>
  <si>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</si>
  <si>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</si>
  <si>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</si>
  <si>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</si>
  <si>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</si>
  <si>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</si>
  <si>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</si>
  <si>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</si>
  <si>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</si>
  <si>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</si>
  <si>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</si>
  <si>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</si>
  <si>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</si>
  <si>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</si>
  <si>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</si>
  <si>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</si>
  <si>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</si>
  <si>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</si>
  <si>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</si>
  <si>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</si>
  <si>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</si>
  <si>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</si>
  <si>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</si>
  <si>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</si>
  <si>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</si>
  <si>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</si>
  <si>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</si>
  <si>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</si>
  <si>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</si>
  <si>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</si>
  <si>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</si>
  <si>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</si>
  <si>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</si>
  <si>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</si>
  <si>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</si>
  <si>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</si>
  <si>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</si>
  <si>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</si>
  <si>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</si>
  <si>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</si>
  <si>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</si>
  <si>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</si>
  <si>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</si>
  <si>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</si>
  <si>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</si>
  <si>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</si>
  <si>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</si>
  <si>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</si>
  <si>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</si>
  <si>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</si>
  <si>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</si>
  <si>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</si>
  <si>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</si>
  <si>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</si>
  <si>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</si>
  <si>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</si>
  <si>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</si>
  <si>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</si>
  <si>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</si>
  <si>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</si>
  <si>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</si>
  <si>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</si>
  <si>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</si>
  <si>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</si>
  <si>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</si>
  <si>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</si>
  <si>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</si>
  <si>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</si>
  <si>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</si>
  <si>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</si>
  <si>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</si>
  <si>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</si>
  <si>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</si>
  <si>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</si>
  <si>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</si>
  <si>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</si>
  <si>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</si>
  <si>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</si>
  <si>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</si>
  <si>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</si>
  <si>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</si>
  <si>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</si>
  <si>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</si>
  <si>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</si>
  <si>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</si>
  <si>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</si>
  <si>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</si>
  <si>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</si>
  <si>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</si>
  <si>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</si>
  <si>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</si>
  <si>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</si>
  <si>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</si>
  <si>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</si>
  <si>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</si>
  <si>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</si>
  <si>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</si>
  <si>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</si>
  <si>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</si>
  <si>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</si>
  <si>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</si>
  <si>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</si>
  <si>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</si>
  <si>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</si>
  <si>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</si>
  <si>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</si>
  <si>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</si>
  <si>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</si>
  <si>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</si>
  <si>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</si>
  <si>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</si>
  <si>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</si>
  <si>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</si>
  <si>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</si>
  <si>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</si>
  <si>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</si>
  <si>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</si>
  <si>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</si>
  <si>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</si>
  <si>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</si>
  <si>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</si>
  <si>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</si>
  <si>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</si>
  <si>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</si>
  <si>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</si>
  <si>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</si>
  <si>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</si>
  <si>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</si>
  <si>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</si>
  <si>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</si>
  <si>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</si>
  <si>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</si>
  <si>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</si>
  <si>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</si>
  <si>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</si>
  <si>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</si>
  <si>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</si>
  <si>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</si>
  <si>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</si>
  <si>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</si>
  <si>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</si>
  <si>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</si>
  <si>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</si>
  <si>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</si>
  <si>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</si>
  <si>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</si>
  <si>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</si>
  <si>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</si>
  <si>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</si>
  <si>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</si>
  <si>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</si>
  <si>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</si>
  <si>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</si>
  <si>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</si>
  <si>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</si>
  <si>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</si>
  <si>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</si>
  <si>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</si>
  <si>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</si>
  <si>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</si>
  <si>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</si>
  <si>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</si>
  <si>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</si>
  <si>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</si>
  <si>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</si>
  <si>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</si>
  <si>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</si>
  <si>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</si>
  <si>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</si>
  <si>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</si>
  <si>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</si>
  <si>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</si>
  <si>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</si>
  <si>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</si>
  <si>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</si>
  <si>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</si>
  <si>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</si>
  <si>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</si>
  <si>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</si>
  <si>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</si>
  <si>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</si>
  <si>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</si>
  <si>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</si>
  <si>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</si>
  <si>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</si>
  <si>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</si>
  <si>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</si>
  <si>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</si>
  <si>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</si>
  <si>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</si>
  <si>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</si>
  <si>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</si>
  <si>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</si>
  <si>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</si>
  <si>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</si>
  <si>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</si>
  <si>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</si>
  <si>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</si>
  <si>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</si>
  <si>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</si>
  <si>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</si>
  <si>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</si>
  <si>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</si>
  <si>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</si>
  <si>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</si>
  <si>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</si>
  <si>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</si>
  <si>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</si>
  <si>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</si>
  <si>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</si>
  <si>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</si>
  <si>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</si>
  <si>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</si>
  <si>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</si>
  <si>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</si>
  <si>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</si>
  <si>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</si>
  <si>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</si>
  <si>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</si>
  <si>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</si>
  <si>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</si>
  <si>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</si>
  <si>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</si>
  <si>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</si>
  <si>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</si>
  <si>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</si>
  <si>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</si>
  <si>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</si>
  <si>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</si>
  <si>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</si>
  <si>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</si>
  <si>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</si>
  <si>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</si>
  <si>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</si>
  <si>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</si>
  <si>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</si>
  <si>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</si>
  <si>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</si>
  <si>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</si>
  <si>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</si>
  <si>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</si>
  <si>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</si>
  <si>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</si>
  <si>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</si>
  <si>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</si>
  <si>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</si>
  <si>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</si>
  <si>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</si>
  <si>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</si>
  <si>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</si>
  <si>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</si>
  <si>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</si>
  <si>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</si>
  <si>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</si>
  <si>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</si>
  <si>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</si>
  <si>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</si>
  <si>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</si>
  <si>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</si>
  <si>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</si>
  <si>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</si>
  <si>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</si>
  <si>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</si>
  <si>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</si>
  <si>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</si>
  <si>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</si>
  <si>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</si>
  <si>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</si>
  <si>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</si>
  <si>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</si>
  <si>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</si>
  <si>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</si>
  <si>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</si>
  <si>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</si>
  <si>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</si>
  <si>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</si>
  <si>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</si>
  <si>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</si>
  <si>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</si>
  <si>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</si>
  <si>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</si>
  <si>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</si>
  <si>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</si>
  <si>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</si>
  <si>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</si>
  <si>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</si>
  <si>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</si>
  <si>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</si>
  <si>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</si>
  <si>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</si>
  <si>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</si>
  <si>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</si>
  <si>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</si>
  <si>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</si>
  <si>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</si>
  <si>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</si>
  <si>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</si>
  <si>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</si>
  <si>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</si>
  <si>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</si>
  <si>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</si>
  <si>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</si>
  <si>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</si>
  <si>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</si>
  <si>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</si>
  <si>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</si>
  <si>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</si>
  <si>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</si>
  <si>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</si>
  <si>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</si>
  <si>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</si>
  <si>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</si>
  <si>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</si>
  <si>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</si>
  <si>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</si>
  <si>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</si>
  <si>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</si>
  <si>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</si>
  <si>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</si>
  <si>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</si>
  <si>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</si>
  <si>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</si>
  <si>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</si>
  <si>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</si>
  <si>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</si>
  <si>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</si>
  <si>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</si>
  <si>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</si>
  <si>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</si>
  <si>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</si>
  <si>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</si>
  <si>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</si>
  <si>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</si>
  <si>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</si>
  <si>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</si>
  <si>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</si>
  <si>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</si>
  <si>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</si>
  <si>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</si>
  <si>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</si>
  <si>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</si>
  <si>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</si>
  <si>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</si>
  <si>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</si>
  <si>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</si>
  <si>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</si>
  <si>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</si>
  <si>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</si>
  <si>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</si>
  <si>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</si>
  <si>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</si>
  <si>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</si>
  <si>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</si>
  <si>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</si>
  <si>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</si>
  <si>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</si>
  <si>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</si>
  <si>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</si>
  <si>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</si>
  <si>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</si>
  <si>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</si>
  <si>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</si>
  <si>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</si>
  <si>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</si>
  <si>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</si>
  <si>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</si>
  <si>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</si>
  <si>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</si>
  <si>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</si>
  <si>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</si>
  <si>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</si>
  <si>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</si>
  <si>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</si>
  <si>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</si>
  <si>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</si>
  <si>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</si>
  <si>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</si>
  <si>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</si>
  <si>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</si>
  <si>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</si>
  <si>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</si>
  <si>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</si>
  <si>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</si>
  <si>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</si>
  <si>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</si>
  <si>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</si>
  <si>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</si>
  <si>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</si>
  <si>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</si>
  <si>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</si>
  <si>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</si>
  <si>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</si>
  <si>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</si>
  <si>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</si>
  <si>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</si>
  <si>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</si>
  <si>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</si>
  <si>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</si>
  <si>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</si>
  <si>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</si>
  <si>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</si>
  <si>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</si>
  <si>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</si>
  <si>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</si>
  <si>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</si>
  <si>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</si>
  <si>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</si>
  <si>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</si>
  <si>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</si>
  <si>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</si>
  <si>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</si>
  <si>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</si>
  <si>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</si>
  <si>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</si>
  <si>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</si>
  <si>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</si>
  <si>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</si>
  <si>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</si>
  <si>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</si>
  <si>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</si>
  <si>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</si>
  <si>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</si>
  <si>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</si>
  <si>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</si>
  <si>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</si>
  <si>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</si>
  <si>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</si>
  <si>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</si>
  <si>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</si>
  <si>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</si>
  <si>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</si>
  <si>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</si>
  <si>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</si>
  <si>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</si>
  <si>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</si>
  <si>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</si>
  <si>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</si>
  <si>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</si>
  <si>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</si>
  <si>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</si>
  <si>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</si>
  <si>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</si>
  <si>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</si>
  <si>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</si>
  <si>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</si>
  <si>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</si>
  <si>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</si>
  <si>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</si>
  <si>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</si>
  <si>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</si>
  <si>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</si>
  <si>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</si>
  <si>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</si>
  <si>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</si>
  <si>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</si>
  <si>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</si>
  <si>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</si>
  <si>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</si>
  <si>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</si>
  <si>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</si>
  <si>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</si>
  <si>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</si>
  <si>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</si>
  <si>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</si>
  <si>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</si>
  <si>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</si>
  <si>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</si>
  <si>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</si>
  <si>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</si>
  <si>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</si>
  <si>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</si>
  <si>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</si>
  <si>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</si>
  <si>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</si>
  <si>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</si>
  <si>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</si>
  <si>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</si>
  <si>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</si>
  <si>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</si>
  <si>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</si>
  <si>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</si>
  <si>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</si>
  <si>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</si>
  <si>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</si>
  <si>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</si>
  <si>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</si>
  <si>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</si>
  <si>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</si>
  <si>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</si>
  <si>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</si>
  <si>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</si>
  <si>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</si>
  <si>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</si>
  <si>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</si>
  <si>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</si>
  <si>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</si>
  <si>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</si>
  <si>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</si>
  <si>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</si>
  <si>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</si>
  <si>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</si>
  <si>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</si>
  <si>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</si>
  <si>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</si>
  <si>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</si>
  <si>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</si>
  <si>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</si>
  <si>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</si>
  <si>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</si>
  <si>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</si>
  <si>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</si>
  <si>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</si>
  <si>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</si>
  <si>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</si>
  <si>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</si>
  <si>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</si>
  <si>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</si>
  <si>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</si>
  <si>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</si>
  <si>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</si>
  <si>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</si>
  <si>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</si>
  <si>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</si>
  <si>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</si>
  <si>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</si>
  <si>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</si>
  <si>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</si>
  <si>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</si>
  <si>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</si>
  <si>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</si>
  <si>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</si>
  <si>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</si>
  <si>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</si>
  <si>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</si>
  <si>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</si>
  <si>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</si>
  <si>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</si>
  <si>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</si>
  <si>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</si>
  <si>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</si>
  <si>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</si>
  <si>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</si>
  <si>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</si>
  <si>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</si>
  <si>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</si>
  <si>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</si>
  <si>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</si>
  <si>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</si>
  <si>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</si>
  <si>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</si>
  <si>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</si>
  <si>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</si>
  <si>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</si>
  <si>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</si>
  <si>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</si>
  <si>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</si>
  <si>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</si>
  <si>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</si>
  <si>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</si>
  <si>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</si>
  <si>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</si>
  <si>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</si>
  <si>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</si>
  <si>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</si>
  <si>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</si>
  <si>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</si>
  <si>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</si>
  <si>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</si>
  <si>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</si>
  <si>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</si>
  <si>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</si>
  <si>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</si>
  <si>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</si>
  <si>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</si>
  <si>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</si>
  <si>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</si>
  <si>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</si>
  <si>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</si>
  <si>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</si>
  <si>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</si>
  <si>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</si>
  <si>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</si>
  <si>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</si>
  <si>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</si>
  <si>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</si>
  <si>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</si>
  <si>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</si>
  <si>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</si>
  <si>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</si>
  <si>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</si>
  <si>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</si>
  <si>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</si>
  <si>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</si>
  <si>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</si>
  <si>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</si>
  <si>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</si>
  <si>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</si>
  <si>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</si>
  <si>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</si>
  <si>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</si>
  <si>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</si>
  <si>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</si>
  <si>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</si>
  <si>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</si>
  <si>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</si>
  <si>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</si>
  <si>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</si>
  <si>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</si>
  <si>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</si>
  <si>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</si>
  <si>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</si>
  <si>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</si>
  <si>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</si>
  <si>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</si>
  <si>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</si>
  <si>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</si>
  <si>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</si>
  <si>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</si>
  <si>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</si>
  <si>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</si>
  <si>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</si>
  <si>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</si>
  <si>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</si>
  <si>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</si>
  <si>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</si>
  <si>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</si>
  <si>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</si>
  <si>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</si>
  <si>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</si>
  <si>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</si>
  <si>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</si>
  <si>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</si>
  <si>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</si>
  <si>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</si>
  <si>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</si>
  <si>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</si>
  <si>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</si>
  <si>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</si>
  <si>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</si>
  <si>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</si>
  <si>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</si>
  <si>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</si>
  <si>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</si>
  <si>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</si>
  <si>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</si>
  <si>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</si>
  <si>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</si>
  <si>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</si>
  <si>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</si>
  <si>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</si>
  <si>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</si>
  <si>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</si>
  <si>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</si>
  <si>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</si>
  <si>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</si>
  <si>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</si>
  <si>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</si>
  <si>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</si>
  <si>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</si>
  <si>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</si>
  <si>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</si>
  <si>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</si>
  <si>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</si>
  <si>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</si>
  <si>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</si>
  <si>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</si>
  <si>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</si>
  <si>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</si>
  <si>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</si>
  <si>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</si>
  <si>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</si>
  <si>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</si>
  <si>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</si>
  <si>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</si>
  <si>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</si>
  <si>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</si>
  <si>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</si>
  <si>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</si>
  <si>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</si>
  <si>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</si>
  <si>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</si>
  <si>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</si>
  <si>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</si>
  <si>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</si>
  <si>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</si>
  <si>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</si>
  <si>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</si>
  <si>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</si>
  <si>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</si>
  <si>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</si>
  <si>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</si>
  <si>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</si>
  <si>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</si>
  <si>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</si>
  <si>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</si>
  <si>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</si>
  <si>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</si>
  <si>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</si>
  <si>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</si>
  <si>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</si>
  <si>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</si>
  <si>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</si>
  <si>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</si>
  <si>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</si>
  <si>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</si>
  <si>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</si>
  <si>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</si>
  <si>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</si>
  <si>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</si>
  <si>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</si>
  <si>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</si>
  <si>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</si>
  <si>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</si>
  <si>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</si>
  <si>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</si>
  <si>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</si>
  <si>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</si>
  <si>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</si>
  <si>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</si>
  <si>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</si>
  <si>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</si>
  <si>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</si>
  <si>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</si>
  <si>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</si>
  <si>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</si>
  <si>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</si>
  <si>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</si>
  <si>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</si>
  <si>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</si>
  <si>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</si>
  <si>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</si>
  <si>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</si>
  <si>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</si>
  <si>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</si>
  <si>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</si>
  <si>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</si>
  <si>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</si>
  <si>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</si>
  <si>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</si>
  <si>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</si>
  <si>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</si>
  <si>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</si>
  <si>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</si>
  <si>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</si>
  <si>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</si>
  <si>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</si>
  <si>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</si>
  <si>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</si>
  <si>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</si>
  <si>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</si>
  <si>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</si>
  <si>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</si>
  <si>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</si>
  <si>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</si>
  <si>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</si>
  <si>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</si>
  <si>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</si>
  <si>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</si>
  <si>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</si>
  <si>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</si>
  <si>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</si>
  <si>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</si>
  <si>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</si>
  <si>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</si>
  <si>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</si>
  <si>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</si>
  <si>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</si>
  <si>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</si>
  <si>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</si>
  <si>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</si>
  <si>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</si>
  <si>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</si>
  <si>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</si>
  <si>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</si>
  <si>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</si>
  <si>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</si>
  <si>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</si>
  <si>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</si>
  <si>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</si>
  <si>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</si>
  <si>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</si>
  <si>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</si>
  <si>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</si>
  <si>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</si>
  <si>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</si>
  <si>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</si>
  <si>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</si>
  <si>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</si>
  <si>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</si>
  <si>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</si>
  <si>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</si>
  <si>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</si>
  <si>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</si>
  <si>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</si>
  <si>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</si>
  <si>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</si>
  <si>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</si>
  <si>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</si>
  <si>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</si>
  <si>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</si>
  <si>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</si>
  <si>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</si>
  <si>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</si>
  <si>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</si>
  <si>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</si>
  <si>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</si>
  <si>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</si>
  <si>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</si>
  <si>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</si>
  <si>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</si>
  <si>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</si>
  <si>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</si>
  <si>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</si>
  <si>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</si>
  <si>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</si>
  <si>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</si>
  <si>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</si>
  <si>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</si>
  <si>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</si>
  <si>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</si>
  <si>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</si>
  <si>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</si>
  <si>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</si>
  <si>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</si>
  <si>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</si>
  <si>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</si>
  <si>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</si>
  <si>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</si>
  <si>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</si>
  <si>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</si>
  <si>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</si>
  <si>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</si>
  <si>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</si>
  <si>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</si>
  <si>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</si>
  <si>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</si>
  <si>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</si>
  <si>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</si>
  <si>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</si>
  <si>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</si>
  <si>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</si>
  <si>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</si>
  <si>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</si>
  <si>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</si>
  <si>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</si>
  <si>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</si>
  <si>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</si>
  <si>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</si>
  <si>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</si>
  <si>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</si>
  <si>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</si>
  <si>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</si>
  <si>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</si>
  <si>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</si>
  <si>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</si>
  <si>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</si>
  <si>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</si>
  <si>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</si>
  <si>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</si>
  <si>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</si>
  <si>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</si>
  <si>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</si>
  <si>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</si>
  <si>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</si>
  <si>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</si>
  <si>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</si>
  <si>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</si>
  <si>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</si>
  <si>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</si>
  <si>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</si>
  <si>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</si>
  <si>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</si>
  <si>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</si>
  <si>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</si>
  <si>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</si>
  <si>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</si>
  <si>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</si>
  <si>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</si>
  <si>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</si>
  <si>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</si>
  <si>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</si>
  <si>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</si>
  <si>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</si>
  <si>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</si>
  <si>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</si>
  <si>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</si>
  <si>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</si>
  <si>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</si>
  <si>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</si>
  <si>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</si>
  <si>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</si>
  <si>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</si>
  <si>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</si>
  <si>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</si>
  <si>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</si>
  <si>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</si>
  <si>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</si>
  <si>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</si>
  <si>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</si>
  <si>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</si>
  <si>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</si>
  <si>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</si>
  <si>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</si>
  <si>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</si>
  <si>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</si>
  <si>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</si>
  <si>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</si>
  <si>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</si>
  <si>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</si>
  <si>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</si>
  <si>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</si>
  <si>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</si>
  <si>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</si>
  <si>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</si>
  <si>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</si>
  <si>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</si>
  <si>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</si>
  <si>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</si>
  <si>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</si>
  <si>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</si>
  <si>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</si>
  <si>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</si>
  <si>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</si>
  <si>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</si>
  <si>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</si>
  <si>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</si>
  <si>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</si>
  <si>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</si>
  <si>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</si>
  <si>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</si>
  <si>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</si>
  <si>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</si>
  <si>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</si>
  <si>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</si>
  <si>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</si>
  <si>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</si>
  <si>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</si>
  <si>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</si>
  <si>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</si>
  <si>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</si>
  <si>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</si>
  <si>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</si>
  <si>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</si>
  <si>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</si>
  <si>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</si>
  <si>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</si>
  <si>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</si>
  <si>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</si>
  <si>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</si>
  <si>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</si>
  <si>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</si>
  <si>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</si>
  <si>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</si>
  <si>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</si>
  <si>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</si>
  <si>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</si>
  <si>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</si>
  <si>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</si>
  <si>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</si>
  <si>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</si>
  <si>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</si>
  <si>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</si>
  <si>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</si>
  <si>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</si>
  <si>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</si>
  <si>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</si>
  <si>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</si>
  <si>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</si>
  <si>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</si>
  <si>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</si>
  <si>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</si>
  <si>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</si>
  <si>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</si>
  <si>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</si>
  <si>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</si>
  <si>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</si>
  <si>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</si>
  <si>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</si>
  <si>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</si>
  <si>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</si>
  <si>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</si>
  <si>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</si>
  <si>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</si>
  <si>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</si>
  <si>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</si>
  <si>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</si>
  <si>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</si>
  <si>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</si>
  <si>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</si>
  <si>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</si>
  <si>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</si>
  <si>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</si>
  <si>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</si>
  <si>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</si>
  <si>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</si>
  <si>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</si>
  <si>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</si>
  <si>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</si>
  <si>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</si>
  <si>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</si>
  <si>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</si>
  <si>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</si>
  <si>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</si>
  <si>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</si>
  <si>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</si>
  <si>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</si>
  <si>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</si>
  <si>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</si>
  <si>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</si>
  <si>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</si>
  <si>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</si>
  <si>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</si>
  <si>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</si>
  <si>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</si>
  <si>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</si>
  <si>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</si>
  <si>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</si>
  <si>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</si>
  <si>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</si>
  <si>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</si>
  <si>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</si>
  <si>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</si>
  <si>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</si>
  <si>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</si>
  <si>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</si>
  <si>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</si>
  <si>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</si>
  <si>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</si>
  <si>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</si>
  <si>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</si>
  <si>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</si>
  <si>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</si>
  <si>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</si>
  <si>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</si>
  <si>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</si>
  <si>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</si>
  <si>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</si>
  <si>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</si>
  <si>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</si>
  <si>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</si>
  <si>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</si>
  <si>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</si>
  <si>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</si>
  <si>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</si>
  <si>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</si>
  <si>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</si>
  <si>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</si>
  <si>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</si>
  <si>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</si>
  <si>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</si>
  <si>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</si>
  <si>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</si>
  <si>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</si>
  <si>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</si>
  <si>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</si>
  <si>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</si>
  <si>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</si>
  <si>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</si>
  <si>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</si>
  <si>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</si>
  <si>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</si>
  <si>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</si>
  <si>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</si>
  <si>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</si>
  <si>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</si>
  <si>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</si>
  <si>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</si>
  <si>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</si>
  <si>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</si>
  <si>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</si>
  <si>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</si>
  <si>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</si>
  <si>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</si>
  <si>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</si>
  <si>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</si>
  <si>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</si>
  <si>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</si>
  <si>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</si>
  <si>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</si>
  <si>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</si>
  <si>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</si>
  <si>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</si>
  <si>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</si>
  <si>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</si>
  <si>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</si>
  <si>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</si>
  <si>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</si>
  <si>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</si>
  <si>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</si>
  <si>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</si>
  <si>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</si>
  <si>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</si>
  <si>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</si>
  <si>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</si>
  <si>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</si>
  <si>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</si>
  <si>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</si>
  <si>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</si>
  <si>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</si>
  <si>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</si>
  <si>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</si>
  <si>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</si>
  <si>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</si>
  <si>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</si>
  <si>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</si>
  <si>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</si>
  <si>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</si>
  <si>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</si>
  <si>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</si>
  <si>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</si>
  <si>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</si>
  <si>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</si>
  <si>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</si>
  <si>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</si>
  <si>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</si>
  <si>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</si>
  <si>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</si>
  <si>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</si>
  <si>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</si>
  <si>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</si>
  <si>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</si>
  <si>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</si>
  <si>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</si>
  <si>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</si>
  <si>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</si>
  <si>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</si>
  <si>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</si>
  <si>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</si>
  <si>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</si>
  <si>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</si>
  <si>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</si>
  <si>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</si>
  <si>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</si>
  <si>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</si>
  <si>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</si>
  <si>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</si>
  <si>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</si>
  <si>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</si>
  <si>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</si>
  <si>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</si>
  <si>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</si>
  <si>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</si>
  <si>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</si>
  <si>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</si>
  <si>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</si>
  <si>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</si>
  <si>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</si>
  <si>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</si>
  <si>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</si>
  <si>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</si>
  <si>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</si>
  <si>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</si>
  <si>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</si>
  <si>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</si>
  <si>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</si>
  <si>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</si>
  <si>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</si>
  <si>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</si>
  <si>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</si>
  <si>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</si>
  <si>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</si>
  <si>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</si>
  <si>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</si>
  <si>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</si>
  <si>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</si>
  <si>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</si>
  <si>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</si>
  <si>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</si>
  <si>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</si>
  <si>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</si>
  <si>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</si>
  <si>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</si>
  <si>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</si>
  <si>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</si>
  <si>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</si>
  <si>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</si>
  <si>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</si>
  <si>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</si>
  <si>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</si>
  <si>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</si>
  <si>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</si>
  <si>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</si>
  <si>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</si>
  <si>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</si>
  <si>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</si>
  <si>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</si>
  <si>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</si>
  <si>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</si>
  <si>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</si>
  <si>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</si>
  <si>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</si>
  <si>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</si>
  <si>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</si>
  <si>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</si>
  <si>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</si>
  <si>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</si>
  <si>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</si>
  <si>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</si>
  <si>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</si>
  <si>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</si>
  <si>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</si>
  <si>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</si>
  <si>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</si>
  <si>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</si>
  <si>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</si>
  <si>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</si>
  <si>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</si>
  <si>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</si>
  <si>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</si>
  <si>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</si>
  <si>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</si>
  <si>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</si>
  <si>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</si>
  <si>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</si>
  <si>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</si>
  <si>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</si>
  <si>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</si>
  <si>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</si>
  <si>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</si>
  <si>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</si>
  <si>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</si>
  <si>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</si>
  <si>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</si>
  <si>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</si>
  <si>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</si>
  <si>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</si>
  <si>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</si>
  <si>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</si>
  <si>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</si>
  <si>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</si>
  <si>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</si>
  <si>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</si>
  <si>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</si>
  <si>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</si>
  <si>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</si>
  <si>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</si>
  <si>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</si>
  <si>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</si>
  <si>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</si>
  <si>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</si>
  <si>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</si>
  <si>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</si>
  <si>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</si>
  <si>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</si>
  <si>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</si>
  <si>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</si>
  <si>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</si>
  <si>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</si>
  <si>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</si>
  <si>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</si>
  <si>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</si>
  <si>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</si>
  <si>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</si>
  <si>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</si>
  <si>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</si>
  <si>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</si>
  <si>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</si>
  <si>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</si>
  <si>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</si>
  <si>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</si>
  <si>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</si>
  <si>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</si>
  <si>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</si>
  <si>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</si>
  <si>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</si>
  <si>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</si>
  <si>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</si>
  <si>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</si>
  <si>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</si>
  <si>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</si>
  <si>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</si>
  <si>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</si>
  <si>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</si>
  <si>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</si>
  <si>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</si>
  <si>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</si>
  <si>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</si>
  <si>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</si>
  <si>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</si>
  <si>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</si>
  <si>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</si>
  <si>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</si>
  <si>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</si>
  <si>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</si>
  <si>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</si>
  <si>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</si>
  <si>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</si>
  <si>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</si>
  <si>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</si>
  <si>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</si>
  <si>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</si>
  <si>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</si>
  <si>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</si>
  <si>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</si>
  <si>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</si>
  <si>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</si>
  <si>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</si>
  <si>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</si>
  <si>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</si>
  <si>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</si>
  <si>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</si>
  <si>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</si>
  <si>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</si>
  <si>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</si>
  <si>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</si>
  <si>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</si>
  <si>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</si>
  <si>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</si>
  <si>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</si>
  <si>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</si>
  <si>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</si>
  <si>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</si>
  <si>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</si>
  <si>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</si>
  <si>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</si>
  <si>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</si>
  <si>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</si>
  <si>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</si>
  <si>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</si>
  <si>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</si>
  <si>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</si>
  <si>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</si>
  <si>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</si>
  <si>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</si>
  <si>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</si>
  <si>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</si>
  <si>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</si>
  <si>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</si>
  <si>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</si>
  <si>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</si>
  <si>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</si>
  <si>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</si>
  <si>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</si>
  <si>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</si>
  <si>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</si>
  <si>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</si>
  <si>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</si>
  <si>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</si>
  <si>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</si>
  <si>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</si>
  <si>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</si>
  <si>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</si>
  <si>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</si>
  <si>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</si>
  <si>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</si>
  <si>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</si>
  <si>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</si>
  <si>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</si>
  <si>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</si>
  <si>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</si>
  <si>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</si>
  <si>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</si>
  <si>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</si>
  <si>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</si>
  <si>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</si>
  <si>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</si>
  <si>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</si>
  <si>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</si>
  <si>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</si>
  <si>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</si>
  <si>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</si>
  <si>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</si>
  <si>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</si>
  <si>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</si>
  <si>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</si>
  <si>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</si>
  <si>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</si>
  <si>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</si>
  <si>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</si>
  <si>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</si>
  <si>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</si>
  <si>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</si>
  <si>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</si>
  <si>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</si>
  <si>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</si>
  <si>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</si>
  <si>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</si>
  <si>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</si>
  <si>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</si>
  <si>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</si>
  <si>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</si>
  <si>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</si>
  <si>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</si>
  <si>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</si>
  <si>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</si>
  <si>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</si>
  <si>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</si>
  <si>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</si>
  <si>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</si>
  <si>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</si>
  <si>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</si>
  <si>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</si>
  <si>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</si>
  <si>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</si>
  <si>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</si>
  <si>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</si>
  <si>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</si>
  <si>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</si>
  <si>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</si>
  <si>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</si>
  <si>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</si>
  <si>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</si>
  <si>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</si>
  <si>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</si>
  <si>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</si>
  <si>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</si>
  <si>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</si>
  <si>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</si>
  <si>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</si>
  <si>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</si>
  <si>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</si>
  <si>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</si>
  <si>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</si>
  <si>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</si>
  <si>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</si>
  <si>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</si>
  <si>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</si>
  <si>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</si>
  <si>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</si>
  <si>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</si>
  <si>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</si>
  <si>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</si>
  <si>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</si>
  <si>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</si>
  <si>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</si>
  <si>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</si>
  <si>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</si>
  <si>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</si>
  <si>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</si>
  <si>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</si>
  <si>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</si>
  <si>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</si>
  <si>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</si>
  <si>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</si>
  <si>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</si>
  <si>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</si>
  <si>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</si>
  <si>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</si>
  <si>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</si>
  <si>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</si>
  <si>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</si>
  <si>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</si>
  <si>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</si>
  <si>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</si>
  <si>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</si>
  <si>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</si>
  <si>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</si>
  <si>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</si>
  <si>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</si>
  <si>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</si>
  <si>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</si>
  <si>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</si>
  <si>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</si>
  <si>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</si>
  <si>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</si>
  <si>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</si>
  <si>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</si>
  <si>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</si>
  <si>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</si>
  <si>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</si>
  <si>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</si>
  <si>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</si>
  <si>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</si>
  <si>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</si>
  <si>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</si>
  <si>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</si>
  <si>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</si>
  <si>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</si>
  <si>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</si>
  <si>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</si>
  <si>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</si>
  <si>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</si>
  <si>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</si>
  <si>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</si>
  <si>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</si>
  <si>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</si>
  <si>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</si>
  <si>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</si>
  <si>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</si>
  <si>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</si>
  <si>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</si>
  <si>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</si>
  <si>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</si>
  <si>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</si>
  <si>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</si>
  <si>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</si>
  <si>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</si>
  <si>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</si>
  <si>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</si>
  <si>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</si>
  <si>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</si>
  <si>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</si>
  <si>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</si>
  <si>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</si>
  <si>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</si>
  <si>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</si>
  <si>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</si>
  <si>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</si>
  <si>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</si>
  <si>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</si>
  <si>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</si>
  <si>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</si>
  <si>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</si>
  <si>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</si>
  <si>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</si>
  <si>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</si>
  <si>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</si>
  <si>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</si>
  <si>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</si>
  <si>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</si>
  <si>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</si>
  <si>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</si>
  <si>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</si>
  <si>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</si>
  <si>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</si>
  <si>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</si>
  <si>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</si>
  <si>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</si>
  <si>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</si>
  <si>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</si>
  <si>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</si>
  <si>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</si>
  <si>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</si>
  <si>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</si>
  <si>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</si>
  <si>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</si>
  <si>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</si>
  <si>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</si>
  <si>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</si>
  <si>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</si>
  <si>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</si>
  <si>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</si>
  <si>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</si>
  <si>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</si>
  <si>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</si>
  <si>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</si>
  <si>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</si>
  <si>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</si>
  <si>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</si>
  <si>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</si>
  <si>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</si>
  <si>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</si>
  <si>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</si>
  <si>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</si>
  <si>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</si>
  <si>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</si>
  <si>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</si>
  <si>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</si>
  <si>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</si>
  <si>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</si>
  <si>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</si>
  <si>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</si>
  <si>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</si>
  <si>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</si>
  <si>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</si>
  <si>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</si>
  <si>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</si>
  <si>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</si>
  <si>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</si>
  <si>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</si>
  <si>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</si>
  <si>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</si>
  <si>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</si>
  <si>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</si>
  <si>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</si>
  <si>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</si>
  <si>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</si>
  <si>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</si>
  <si>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</si>
  <si>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</si>
  <si>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</si>
  <si>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</si>
  <si>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</si>
  <si>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</si>
  <si>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</si>
  <si>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</si>
  <si>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</si>
  <si>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</si>
  <si>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</si>
  <si>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</si>
  <si>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</si>
  <si>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</si>
  <si>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</si>
  <si>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</si>
  <si>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</si>
  <si>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</si>
  <si>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</si>
  <si>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</si>
  <si>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</si>
  <si>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</si>
  <si>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</si>
  <si>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</si>
  <si>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</si>
  <si>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</si>
  <si>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</si>
  <si>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</si>
  <si>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</si>
  <si>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</si>
  <si>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</si>
  <si>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</si>
  <si>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</si>
  <si>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</si>
  <si>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</si>
  <si>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</si>
  <si>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</si>
  <si>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</si>
  <si>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</si>
  <si>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</si>
  <si>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</si>
  <si>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</si>
  <si>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</si>
  <si>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</si>
  <si>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</si>
  <si>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</si>
  <si>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</si>
  <si>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</si>
  <si>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</si>
  <si>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</si>
  <si>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</si>
  <si>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</si>
  <si>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</si>
  <si>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</si>
  <si>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</si>
  <si>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</si>
  <si>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</si>
  <si>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</si>
  <si>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</si>
  <si>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</si>
  <si>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</si>
  <si>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</si>
  <si>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</si>
  <si>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</si>
  <si>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</si>
  <si>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</si>
  <si>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</si>
  <si>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</si>
  <si>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</si>
  <si>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</si>
  <si>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</si>
  <si>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</si>
  <si>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</si>
  <si>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</si>
  <si>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</si>
  <si>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</si>
  <si>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</si>
  <si>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</si>
  <si>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</si>
  <si>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</si>
  <si>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</si>
  <si>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</si>
  <si>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</si>
  <si>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</si>
  <si>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</si>
  <si>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</si>
  <si>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</si>
  <si>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</si>
  <si>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</si>
  <si>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</si>
  <si>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</si>
  <si>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</si>
  <si>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</si>
  <si>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</si>
  <si>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</si>
  <si>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</si>
  <si>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</si>
  <si>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</si>
  <si>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</si>
  <si>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</si>
  <si>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</si>
  <si>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</si>
  <si>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</si>
  <si>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</si>
  <si>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</si>
  <si>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</si>
  <si>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</si>
  <si>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</si>
  <si>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</si>
  <si>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</si>
  <si>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</si>
  <si>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</si>
  <si>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</si>
  <si>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</si>
  <si>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</si>
  <si>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</si>
  <si>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</si>
  <si>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</si>
  <si>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</si>
  <si>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</si>
  <si>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</si>
  <si>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</si>
  <si>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</si>
  <si>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</si>
  <si>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</si>
  <si>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</si>
  <si>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</si>
  <si>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</si>
  <si>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</si>
  <si>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</si>
  <si>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</si>
  <si>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</si>
  <si>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</si>
  <si>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</si>
  <si>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</si>
  <si>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</si>
  <si>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</si>
  <si>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</si>
  <si>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</si>
  <si>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</si>
  <si>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</si>
  <si>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</si>
  <si>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</si>
  <si>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</si>
  <si>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</si>
  <si>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</si>
  <si>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</si>
  <si>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</si>
  <si>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</si>
  <si>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</si>
  <si>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</si>
  <si>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</si>
  <si>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</si>
  <si>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</si>
  <si>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</si>
  <si>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</si>
  <si>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</si>
  <si>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</si>
  <si>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</si>
  <si>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</si>
  <si>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</si>
  <si>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</si>
  <si>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</si>
  <si>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</si>
  <si>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</si>
  <si>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</si>
  <si>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</si>
  <si>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</si>
  <si>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</si>
  <si>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</si>
  <si>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</si>
  <si>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</si>
  <si>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</si>
  <si>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</si>
  <si>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</si>
  <si>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</si>
  <si>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</si>
  <si>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</si>
  <si>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</si>
  <si>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</si>
  <si>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</si>
  <si>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</si>
  <si>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</si>
  <si>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</si>
  <si>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</si>
  <si>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</si>
  <si>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</si>
  <si>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</si>
  <si>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</si>
  <si>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</si>
  <si>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</si>
  <si>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</si>
  <si>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</si>
  <si>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</si>
  <si>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</si>
  <si>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</si>
  <si>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</si>
  <si>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</si>
  <si>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</si>
  <si>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</si>
  <si>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</si>
  <si>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</si>
  <si>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</si>
  <si>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</si>
  <si>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</si>
  <si>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</si>
  <si>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</si>
  <si>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</si>
  <si>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</si>
  <si>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</si>
  <si>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</si>
  <si>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</si>
  <si>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</si>
  <si>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</si>
  <si>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</si>
  <si>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</si>
  <si>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</si>
  <si>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</si>
  <si>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</si>
  <si>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</si>
  <si>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</si>
  <si>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</si>
  <si>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</si>
  <si>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</si>
  <si>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</si>
  <si>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</si>
  <si>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</si>
  <si>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</si>
  <si>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</si>
  <si>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</si>
  <si>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</si>
  <si>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</si>
  <si>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</si>
  <si>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</si>
  <si>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</si>
  <si>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</si>
  <si>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</si>
  <si>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</si>
  <si>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</si>
  <si>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</si>
  <si>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</si>
  <si>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</si>
  <si>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</si>
  <si>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</si>
  <si>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</si>
  <si>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</si>
  <si>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</si>
  <si>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</si>
  <si>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</si>
  <si>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</si>
  <si>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</si>
  <si>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</si>
  <si>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</si>
  <si>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</si>
  <si>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</si>
  <si>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</si>
  <si>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</si>
  <si>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</si>
  <si>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</si>
  <si>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</si>
  <si>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</si>
  <si>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</si>
  <si>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</si>
  <si>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</si>
  <si>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</si>
  <si>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</si>
  <si>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</si>
  <si>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</si>
  <si>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</si>
  <si>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</si>
  <si>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</si>
  <si>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</si>
  <si>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</si>
  <si>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</si>
  <si>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</si>
  <si>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</si>
  <si>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</si>
  <si>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</si>
  <si>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</si>
  <si>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</si>
  <si>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</si>
  <si>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</si>
  <si>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</si>
  <si>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</si>
  <si>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</si>
  <si>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</si>
  <si>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</si>
  <si>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</si>
  <si>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</si>
  <si>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</si>
  <si>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</si>
  <si>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</si>
  <si>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</si>
  <si>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</si>
  <si>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</si>
  <si>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</si>
  <si>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</si>
  <si>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</si>
  <si>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</si>
  <si>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</si>
  <si>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</si>
  <si>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</si>
  <si>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</si>
  <si>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</si>
  <si>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</si>
  <si>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</si>
  <si>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</si>
  <si>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</si>
  <si>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</si>
  <si>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</si>
  <si>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</si>
  <si>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</si>
  <si>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</si>
  <si>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</si>
  <si>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</si>
  <si>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</si>
  <si>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</si>
  <si>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</si>
  <si>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</si>
  <si>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</si>
  <si>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</si>
  <si>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</si>
  <si>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</si>
  <si>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</si>
  <si>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</si>
  <si>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</si>
  <si>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</si>
  <si>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</si>
  <si>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</si>
  <si>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</si>
  <si>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</si>
  <si>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</si>
  <si>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</si>
  <si>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</si>
  <si>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</si>
  <si>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</si>
  <si>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</si>
  <si>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</si>
  <si>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</si>
  <si>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</si>
  <si>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</si>
  <si>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</si>
  <si>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</si>
  <si>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</si>
  <si>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</si>
  <si>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</si>
  <si>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</si>
  <si>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</si>
  <si>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</si>
  <si>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</si>
  <si>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</si>
  <si>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</si>
  <si>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</si>
  <si>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</si>
  <si>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</si>
  <si>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</si>
  <si>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</si>
  <si>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</si>
  <si>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</si>
  <si>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</si>
  <si>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</si>
  <si>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</si>
  <si>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</si>
  <si>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</si>
  <si>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</si>
  <si>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</si>
  <si>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</si>
  <si>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</si>
  <si>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</si>
  <si>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</si>
  <si>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</si>
  <si>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</si>
  <si>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</si>
  <si>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</si>
  <si>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</si>
  <si>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</si>
  <si>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</si>
  <si>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</si>
  <si>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</si>
  <si>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</si>
  <si>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</si>
  <si>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</si>
  <si>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</si>
  <si>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</si>
  <si>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</si>
  <si>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</si>
  <si>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</si>
  <si>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</si>
  <si>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</si>
  <si>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</si>
  <si>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</si>
  <si>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</si>
  <si>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</si>
  <si>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</si>
  <si>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</si>
  <si>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</si>
  <si>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</si>
  <si>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</si>
  <si>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</si>
  <si>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</si>
  <si>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</si>
  <si>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</si>
  <si>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</si>
  <si>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</si>
  <si>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</si>
  <si>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</si>
  <si>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</si>
  <si>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</si>
  <si>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</si>
  <si>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</si>
  <si>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</si>
  <si>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</si>
  <si>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</si>
  <si>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</si>
  <si>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</si>
  <si>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</si>
  <si>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</si>
  <si>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</si>
  <si>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</si>
  <si>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</si>
  <si>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</si>
  <si>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</si>
  <si>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</si>
  <si>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</si>
  <si>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</si>
  <si>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</si>
  <si>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</si>
  <si>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</si>
  <si>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</si>
  <si>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</si>
  <si>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</si>
  <si>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</si>
  <si>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</si>
  <si>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</si>
  <si>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</si>
  <si>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</si>
  <si>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</si>
  <si>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</si>
  <si>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</si>
  <si>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</si>
  <si>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</si>
  <si>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</si>
  <si>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</si>
  <si>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</si>
  <si>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</si>
  <si>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</si>
  <si>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</si>
  <si>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</si>
  <si>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</si>
  <si>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</si>
  <si>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</si>
  <si>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</si>
  <si>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</si>
  <si>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</si>
  <si>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</si>
  <si>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</si>
  <si>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</si>
  <si>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</si>
  <si>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</si>
  <si>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</si>
  <si>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</si>
  <si>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</si>
  <si>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</si>
  <si>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</si>
  <si>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</si>
  <si>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</si>
  <si>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</si>
  <si>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</si>
  <si>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</si>
  <si>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</si>
  <si>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</si>
  <si>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</si>
  <si>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</si>
  <si>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</si>
  <si>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</si>
  <si>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</si>
  <si>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</si>
  <si>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</si>
  <si>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</si>
  <si>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</si>
  <si>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</si>
  <si>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</si>
  <si>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</si>
  <si>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</si>
  <si>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</si>
  <si>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</si>
  <si>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</si>
  <si>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</si>
  <si>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</si>
  <si>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</si>
  <si>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</si>
  <si>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</si>
  <si>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</si>
  <si>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</si>
  <si>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</si>
  <si>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</si>
  <si>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</si>
  <si>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</si>
  <si>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</si>
  <si>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</si>
  <si>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</si>
  <si>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</si>
  <si>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</si>
  <si>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</si>
  <si>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</si>
  <si>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</si>
  <si>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</si>
  <si>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</si>
  <si>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</si>
  <si>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</si>
  <si>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</si>
  <si>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</si>
  <si>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</si>
  <si>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</si>
  <si>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</si>
  <si>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</si>
  <si>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</si>
  <si>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</si>
  <si>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</si>
  <si>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</si>
  <si>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</si>
  <si>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</si>
  <si>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</si>
  <si>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</si>
  <si>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</si>
  <si>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</si>
  <si>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</si>
  <si>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</si>
  <si>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</si>
  <si>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</si>
  <si>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</si>
  <si>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</si>
  <si>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</si>
  <si>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</si>
  <si>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</si>
  <si>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</si>
  <si>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</si>
  <si>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</si>
  <si>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</si>
  <si>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</si>
  <si>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</si>
  <si>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</si>
  <si>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</si>
  <si>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</si>
  <si>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</si>
  <si>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</si>
  <si>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</si>
  <si>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</si>
  <si>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</si>
  <si>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</si>
  <si>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</si>
  <si>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</si>
  <si>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</si>
  <si>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</si>
  <si>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</si>
  <si>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</si>
  <si>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</si>
  <si>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</si>
  <si>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</si>
  <si>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</si>
  <si>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</si>
  <si>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</si>
  <si>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</si>
  <si>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</si>
  <si>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</si>
  <si>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</si>
  <si>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</si>
  <si>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</si>
  <si>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</si>
  <si>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</si>
  <si>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</si>
  <si>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</si>
  <si>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</si>
  <si>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</si>
  <si>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</si>
  <si>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</si>
  <si>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</si>
  <si>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</si>
  <si>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</si>
  <si>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</si>
  <si>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</si>
  <si>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</si>
  <si>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</si>
  <si>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</si>
  <si>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</si>
  <si>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</si>
  <si>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</si>
  <si>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</si>
  <si>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</si>
  <si>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</si>
  <si>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</si>
  <si>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</si>
  <si>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</si>
  <si>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</si>
  <si>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</si>
  <si>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</si>
  <si>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</si>
  <si>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</si>
  <si>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</si>
  <si>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</si>
  <si>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</si>
  <si>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</si>
  <si>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</si>
  <si>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</si>
  <si>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</si>
  <si>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</si>
  <si>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</si>
  <si>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</si>
  <si>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</si>
  <si>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</si>
  <si>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</si>
  <si>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</si>
  <si>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</si>
  <si>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</si>
  <si>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</si>
  <si>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</si>
  <si>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</si>
  <si>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</si>
  <si>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</si>
  <si>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</si>
  <si>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</si>
  <si>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</si>
  <si>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</si>
  <si>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</si>
  <si>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</si>
  <si>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</si>
  <si>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</si>
  <si>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</si>
  <si>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</si>
  <si>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</si>
  <si>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</si>
  <si>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</si>
  <si>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</si>
  <si>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</si>
  <si>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</si>
  <si>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</si>
  <si>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</si>
  <si>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</si>
  <si>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</si>
  <si>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</si>
  <si>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</si>
  <si>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</si>
  <si>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</si>
  <si>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</si>
  <si>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</si>
  <si>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</si>
  <si>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</si>
  <si>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</si>
  <si>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</si>
  <si>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</si>
  <si>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</si>
  <si>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</si>
  <si>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</si>
  <si>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</si>
  <si>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</si>
  <si>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</si>
  <si>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</si>
  <si>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</si>
  <si>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</si>
  <si>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</si>
  <si>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</si>
  <si>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</si>
  <si>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</si>
  <si>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</si>
  <si>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</si>
  <si>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</si>
  <si>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</si>
  <si>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</si>
  <si>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</si>
  <si>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</si>
  <si>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</si>
  <si>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</si>
  <si>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</si>
  <si>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</si>
  <si>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</si>
  <si>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</si>
  <si>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</si>
  <si>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</si>
  <si>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</si>
  <si>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</si>
  <si>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</si>
  <si>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</si>
  <si>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</si>
  <si>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</si>
  <si>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</si>
  <si>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</si>
  <si>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</si>
  <si>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</si>
  <si>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</si>
  <si>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</si>
  <si>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</si>
  <si>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</si>
  <si>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</si>
  <si>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</si>
  <si>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</si>
  <si>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</si>
  <si>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</si>
  <si>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</si>
  <si>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</si>
  <si>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</si>
  <si>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</si>
  <si>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</si>
  <si>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</si>
  <si>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</si>
  <si>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</si>
  <si>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</si>
  <si>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</si>
  <si>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</si>
  <si>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</si>
  <si>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</si>
  <si>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</si>
  <si>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</si>
  <si>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</si>
  <si>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</si>
  <si>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</si>
  <si>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</si>
  <si>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</si>
  <si>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</si>
  <si>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</si>
  <si>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</si>
  <si>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</si>
  <si>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</si>
  <si>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</si>
  <si>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</si>
  <si>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</si>
  <si>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</si>
  <si>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</si>
  <si>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</si>
  <si>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</si>
  <si>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</si>
  <si>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</si>
  <si>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</si>
  <si>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</si>
  <si>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</si>
  <si>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</si>
  <si>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</si>
  <si>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</si>
  <si>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</si>
  <si>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</si>
  <si>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</si>
  <si>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</si>
  <si>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</si>
  <si>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</si>
  <si>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</si>
  <si>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</si>
  <si>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</si>
  <si>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</si>
  <si>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</si>
  <si>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</si>
  <si>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</si>
  <si>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</si>
  <si>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</si>
  <si>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</si>
  <si>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</si>
  <si>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</si>
  <si>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</si>
  <si>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</si>
  <si>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</si>
  <si>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</si>
  <si>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</si>
  <si>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</si>
  <si>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</si>
  <si>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</si>
  <si>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</si>
  <si>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</si>
  <si>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</si>
  <si>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</si>
  <si>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</si>
  <si>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</si>
  <si>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</si>
  <si>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</si>
  <si>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</si>
  <si>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</si>
  <si>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</si>
  <si>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</si>
  <si>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</si>
  <si>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</si>
  <si>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</si>
  <si>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</si>
  <si>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</si>
  <si>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</si>
  <si>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</si>
  <si>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</si>
  <si>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</si>
  <si>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</si>
  <si>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</si>
  <si>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</si>
  <si>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</si>
  <si>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</si>
  <si>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</si>
  <si>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</si>
  <si>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</si>
  <si>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</si>
  <si>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</si>
  <si>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</si>
  <si>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</si>
  <si>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</si>
  <si>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</si>
  <si>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</si>
  <si>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</si>
  <si>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</si>
  <si>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</si>
  <si>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</si>
  <si>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</si>
  <si>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</si>
  <si>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</si>
  <si>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</si>
  <si>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</si>
  <si>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</si>
  <si>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</si>
  <si>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</si>
  <si>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</si>
  <si>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</si>
  <si>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</si>
  <si>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</si>
  <si>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</si>
  <si>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</si>
  <si>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</si>
  <si>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</si>
  <si>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</si>
  <si>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</si>
  <si>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</si>
  <si>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</si>
  <si>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</si>
  <si>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</si>
  <si>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</si>
  <si>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</si>
  <si>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</si>
  <si>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</si>
  <si>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</si>
  <si>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</si>
  <si>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</si>
  <si>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</si>
  <si>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</si>
  <si>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</si>
  <si>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</si>
  <si>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</si>
  <si>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</si>
  <si>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</si>
  <si>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</si>
  <si>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</si>
  <si>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</si>
  <si>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</si>
  <si>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</si>
  <si>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</si>
  <si>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</si>
  <si>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</si>
  <si>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</si>
  <si>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</si>
  <si>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</si>
  <si>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</si>
  <si>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</si>
  <si>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</si>
  <si>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</si>
  <si>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</si>
  <si>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</si>
  <si>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</si>
  <si>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</si>
  <si>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</si>
  <si>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</si>
  <si>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</si>
  <si>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</si>
  <si>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</si>
  <si>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</si>
  <si>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</si>
  <si>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</si>
  <si>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</si>
  <si>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</si>
  <si>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</si>
  <si>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</si>
  <si>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</si>
  <si>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</si>
  <si>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</si>
  <si>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</si>
  <si>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</si>
  <si>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</si>
  <si>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</si>
  <si>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</si>
  <si>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</si>
  <si>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</si>
  <si>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</si>
  <si>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</si>
  <si>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</si>
  <si>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</si>
  <si>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</si>
  <si>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</si>
  <si>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</si>
  <si>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</si>
  <si>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</si>
  <si>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</si>
  <si>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</si>
  <si>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</si>
  <si>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</si>
  <si>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</si>
  <si>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</si>
  <si>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</si>
  <si>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</si>
  <si>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</si>
  <si>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</si>
  <si>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</si>
  <si>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</si>
  <si>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</si>
  <si>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</si>
  <si>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</si>
  <si>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</si>
  <si>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</si>
  <si>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</si>
  <si>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</si>
  <si>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</si>
  <si>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</si>
  <si>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</si>
  <si>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</si>
  <si>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</si>
  <si>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</si>
  <si>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</si>
  <si>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</si>
  <si>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</si>
  <si>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</si>
  <si>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</si>
  <si>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</si>
  <si>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</si>
  <si>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</si>
  <si>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</si>
  <si>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</si>
  <si>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</si>
  <si>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</si>
  <si>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</si>
  <si>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</si>
  <si>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</si>
  <si>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</si>
  <si>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</si>
  <si>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</si>
  <si>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</si>
  <si>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</si>
  <si>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</si>
  <si>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</si>
  <si>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</si>
  <si>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</si>
  <si>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</si>
  <si>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</si>
  <si>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</si>
  <si>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</si>
  <si>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</si>
  <si>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</si>
  <si>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</si>
  <si>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</si>
  <si>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</si>
  <si>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</si>
  <si>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</si>
  <si>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</si>
  <si>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</si>
  <si>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</si>
  <si>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</si>
  <si>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</si>
  <si>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</si>
  <si>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</si>
  <si>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</si>
  <si>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</si>
  <si>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</si>
  <si>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</si>
  <si>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</si>
  <si>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</si>
  <si>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</si>
  <si>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</si>
  <si>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</si>
  <si>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</si>
  <si>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</si>
  <si>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</si>
  <si>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</si>
  <si>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</si>
  <si>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</si>
  <si>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</si>
  <si>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</si>
  <si>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</si>
  <si>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</si>
  <si>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</si>
  <si>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</si>
  <si>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</si>
  <si>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</si>
  <si>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</si>
  <si>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</si>
  <si>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</si>
  <si>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</si>
  <si>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</si>
  <si>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</si>
  <si>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</si>
  <si>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</si>
  <si>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</si>
  <si>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</si>
  <si>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</si>
  <si>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</si>
  <si>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</si>
  <si>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</si>
  <si>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</si>
  <si>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</si>
  <si>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</si>
  <si>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</si>
  <si>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</si>
  <si>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</si>
  <si>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</si>
  <si>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</si>
  <si>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</si>
  <si>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</si>
  <si>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</si>
  <si>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</si>
  <si>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</si>
  <si>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</si>
  <si>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</si>
  <si>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</si>
  <si>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</si>
  <si>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</si>
  <si>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</si>
  <si>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</si>
  <si>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</si>
  <si>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</si>
  <si>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</si>
  <si>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</si>
  <si>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</si>
  <si>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</si>
  <si>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</si>
  <si>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</si>
  <si>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</si>
  <si>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</si>
  <si>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</si>
  <si>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</si>
  <si>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</si>
  <si>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</si>
  <si>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</si>
  <si>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</si>
  <si>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</si>
  <si>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</si>
  <si>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</si>
  <si>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</si>
  <si>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</si>
  <si>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</si>
  <si>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</si>
  <si>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</si>
  <si>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</si>
  <si>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</si>
  <si>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</si>
  <si>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</si>
  <si>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</si>
  <si>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</si>
  <si>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</si>
  <si>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</si>
  <si>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</si>
  <si>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</si>
  <si>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</si>
  <si>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</si>
  <si>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</si>
  <si>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</si>
  <si>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</si>
  <si>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</si>
  <si>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</si>
  <si>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</si>
  <si>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</si>
  <si>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</si>
  <si>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</si>
  <si>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</si>
  <si>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</si>
  <si>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</si>
  <si>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</si>
  <si>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</si>
  <si>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</si>
  <si>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</si>
  <si>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</si>
  <si>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</si>
  <si>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</si>
  <si>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</si>
  <si>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</si>
  <si>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</si>
  <si>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</si>
  <si>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</si>
  <si>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</si>
  <si>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</si>
  <si>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</si>
  <si>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</si>
  <si>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</si>
  <si>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</si>
  <si>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</si>
  <si>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</si>
  <si>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</si>
  <si>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</si>
  <si>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</si>
  <si>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</si>
  <si>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</si>
  <si>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</si>
  <si>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</si>
  <si>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</si>
  <si>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</si>
  <si>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</si>
  <si>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</si>
  <si>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</si>
  <si>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</si>
  <si>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</si>
  <si>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</si>
  <si>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</si>
  <si>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</si>
  <si>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</si>
  <si>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</si>
  <si>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</si>
  <si>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</si>
  <si>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</si>
  <si>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</si>
  <si>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</si>
  <si>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</si>
  <si>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</si>
  <si>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</si>
  <si>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</si>
  <si>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</si>
  <si>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</si>
  <si>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</si>
  <si>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</si>
  <si>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</si>
  <si>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</si>
  <si>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</si>
  <si>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</si>
  <si>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</si>
  <si>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</si>
  <si>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</si>
  <si>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</si>
  <si>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</si>
  <si>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</si>
  <si>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</si>
  <si>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</si>
  <si>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</si>
  <si>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</si>
  <si>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</si>
  <si>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</si>
  <si>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</si>
  <si>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</si>
  <si>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</si>
  <si>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</si>
  <si>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</si>
  <si>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</si>
  <si>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</si>
  <si>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</si>
  <si>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</si>
  <si>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</si>
  <si>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</si>
  <si>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</si>
  <si>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</si>
  <si>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</si>
  <si>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</si>
  <si>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</si>
  <si>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</si>
  <si>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</si>
  <si>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</si>
  <si>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</si>
  <si>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</si>
  <si>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</si>
  <si>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</si>
  <si>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</si>
  <si>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</si>
  <si>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</si>
  <si>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</si>
  <si>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</si>
  <si>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</si>
  <si>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</si>
  <si>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</si>
  <si>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</si>
  <si>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</si>
  <si>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</si>
  <si>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</si>
  <si>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</si>
  <si>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</si>
  <si>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</si>
  <si>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</si>
  <si>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</si>
  <si>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</si>
  <si>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</si>
  <si>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</si>
  <si>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</si>
  <si>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</si>
  <si>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</si>
  <si>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</si>
  <si>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</si>
  <si>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</si>
  <si>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</si>
  <si>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</si>
  <si>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</si>
  <si>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</si>
  <si>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</si>
  <si>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</si>
  <si>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</si>
  <si>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</si>
  <si>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</si>
  <si>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</si>
  <si>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</si>
  <si>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</si>
  <si>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</si>
  <si>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</si>
  <si>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</si>
  <si>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</si>
  <si>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</si>
  <si>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</si>
  <si>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</si>
  <si>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</si>
  <si>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</si>
  <si>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</si>
  <si>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</si>
  <si>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</si>
  <si>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</si>
  <si>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</si>
  <si>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</si>
  <si>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</si>
  <si>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</si>
  <si>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</si>
  <si>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</si>
  <si>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</si>
  <si>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</si>
  <si>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</si>
  <si>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</si>
  <si>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</si>
  <si>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</si>
  <si>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</si>
  <si>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</si>
  <si>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</si>
  <si>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</si>
  <si>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</si>
  <si>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</si>
  <si>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</si>
  <si>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</si>
  <si>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</si>
  <si>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</si>
  <si>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</si>
  <si>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</si>
  <si>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</si>
  <si>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</si>
  <si>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</si>
  <si>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</si>
  <si>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</si>
  <si>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</si>
  <si>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</si>
  <si>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</si>
  <si>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</si>
  <si>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</si>
  <si>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</si>
  <si>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</si>
  <si>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</si>
  <si>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</si>
  <si>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</si>
  <si>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</si>
  <si>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</si>
  <si>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</si>
  <si>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</si>
  <si>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</si>
  <si>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</si>
  <si>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</si>
  <si>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</si>
  <si>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</si>
  <si>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</si>
  <si>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</si>
  <si>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</si>
  <si>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</si>
  <si>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</si>
  <si>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</si>
  <si>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</si>
  <si>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</si>
  <si>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</si>
  <si>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</si>
  <si>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</si>
  <si>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</si>
  <si>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</si>
  <si>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</si>
  <si>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</si>
  <si>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</si>
  <si>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</si>
  <si>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</si>
  <si>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</si>
  <si>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</si>
  <si>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</si>
  <si>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</si>
  <si>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</si>
  <si>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</si>
  <si>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</si>
  <si>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</si>
  <si>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</si>
  <si>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</si>
  <si>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</si>
  <si>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</si>
  <si>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</si>
  <si>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</si>
  <si>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</si>
  <si>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</si>
  <si>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</si>
  <si>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</si>
  <si>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</si>
  <si>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</si>
  <si>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</si>
  <si>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</si>
  <si>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</si>
  <si>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</si>
  <si>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</si>
  <si>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</si>
  <si>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</si>
  <si>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</si>
  <si>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</si>
  <si>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</si>
  <si>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</si>
  <si>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</si>
  <si>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</si>
  <si>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</si>
  <si>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</si>
  <si>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</si>
  <si>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</si>
  <si>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</si>
  <si>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</si>
  <si>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</si>
  <si>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</si>
  <si>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</si>
  <si>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</si>
  <si>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</si>
  <si>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</si>
  <si>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</si>
  <si>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</si>
  <si>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</si>
  <si>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</si>
  <si>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</si>
  <si>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</si>
  <si>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</si>
  <si>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</si>
  <si>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</si>
  <si>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</si>
  <si>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</si>
  <si>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</si>
  <si>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</si>
  <si>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</si>
  <si>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</si>
  <si>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</si>
  <si>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</si>
  <si>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</si>
  <si>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</si>
  <si>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</si>
  <si>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</si>
  <si>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</si>
  <si>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</si>
  <si>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</si>
  <si>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</si>
  <si>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</si>
  <si>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</si>
  <si>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</si>
  <si>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</si>
  <si>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</si>
  <si>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</si>
  <si>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</si>
  <si>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</si>
  <si>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</si>
  <si>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</si>
  <si>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</si>
  <si>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</si>
  <si>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</si>
  <si>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</si>
  <si>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</si>
  <si>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</si>
  <si>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</si>
  <si>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</si>
  <si>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</si>
  <si>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</si>
  <si>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</si>
  <si>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</si>
  <si>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</si>
  <si>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</si>
  <si>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</si>
  <si>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</si>
  <si>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</si>
  <si>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</si>
  <si>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</si>
  <si>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</si>
  <si>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</si>
  <si>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</si>
  <si>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</si>
  <si>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</si>
  <si>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</si>
  <si>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</si>
  <si>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</si>
  <si>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</si>
  <si>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</si>
  <si>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</si>
  <si>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</si>
  <si>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</si>
  <si>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</si>
  <si>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</si>
  <si>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</si>
  <si>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</si>
  <si>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</si>
  <si>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</si>
  <si>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</si>
  <si>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</si>
  <si>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</si>
  <si>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</si>
  <si>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</si>
  <si>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</si>
  <si>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</si>
  <si>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</si>
  <si>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</si>
  <si>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</si>
  <si>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</si>
  <si>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</si>
  <si>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</si>
  <si>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</si>
  <si>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</si>
  <si>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</si>
  <si>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</si>
  <si>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</si>
  <si>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</si>
  <si>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</si>
  <si>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</si>
  <si>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</si>
  <si>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</si>
  <si>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</si>
  <si>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</si>
  <si>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</si>
  <si>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</si>
  <si>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</si>
  <si>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</si>
  <si>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</si>
  <si>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</si>
  <si>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</si>
  <si>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</si>
  <si>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</si>
  <si>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</si>
  <si>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</si>
  <si>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</si>
  <si>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</si>
  <si>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</si>
  <si>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</si>
  <si>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</si>
  <si>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</si>
  <si>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</si>
  <si>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</si>
  <si>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</si>
  <si>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</si>
  <si>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</si>
  <si>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</si>
  <si>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</si>
  <si>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</si>
  <si>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</si>
  <si>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</si>
  <si>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</si>
  <si>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</si>
  <si>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</si>
  <si>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</si>
  <si>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</si>
  <si>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</si>
  <si>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</si>
  <si>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</si>
  <si>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</si>
  <si>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</si>
  <si>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</si>
  <si>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</si>
  <si>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</si>
  <si>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</si>
  <si>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</si>
  <si>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</si>
  <si>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</si>
  <si>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</si>
  <si>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</si>
  <si>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</si>
  <si>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</si>
  <si>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</si>
  <si>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</si>
  <si>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</si>
  <si>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</si>
  <si>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</si>
  <si>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</si>
  <si>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</si>
  <si>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</si>
  <si>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</si>
  <si>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</si>
  <si>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</si>
  <si>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</si>
  <si>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</si>
  <si>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</si>
  <si>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</si>
  <si>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</si>
  <si>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</si>
  <si>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</si>
  <si>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</si>
  <si>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</si>
  <si>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</si>
  <si>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</si>
  <si>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</si>
  <si>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</si>
  <si>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</si>
  <si>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</si>
  <si>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</si>
  <si>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</si>
  <si>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</si>
  <si>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</si>
  <si>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</si>
  <si>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</si>
  <si>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</si>
  <si>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</si>
  <si>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</si>
  <si>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</si>
  <si>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</si>
  <si>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</si>
  <si>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</si>
  <si>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</si>
  <si>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</si>
  <si>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</si>
  <si>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</si>
  <si>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</si>
  <si>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</si>
  <si>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</si>
  <si>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</si>
  <si>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</si>
  <si>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</si>
  <si>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</si>
  <si>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</si>
  <si>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</si>
  <si>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</si>
  <si>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</si>
  <si>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</si>
  <si>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</si>
  <si>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</si>
  <si>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</si>
  <si>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</si>
  <si>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</si>
  <si>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</si>
  <si>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</si>
  <si>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</si>
  <si>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</si>
  <si>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</si>
  <si>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</si>
  <si>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</si>
  <si>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</si>
  <si>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</si>
  <si>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</si>
  <si>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</si>
  <si>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</si>
  <si>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</si>
  <si>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</si>
  <si>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</si>
  <si>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</si>
  <si>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</si>
  <si>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</si>
  <si>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</si>
  <si>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</si>
  <si>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</si>
  <si>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</si>
  <si>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</si>
  <si>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</si>
  <si>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</si>
  <si>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</si>
  <si>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</si>
  <si>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</si>
  <si>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</si>
  <si>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</si>
  <si>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</si>
  <si>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</si>
  <si>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</si>
  <si>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</si>
  <si>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</si>
  <si>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</si>
  <si>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</si>
  <si>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</si>
  <si>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</si>
  <si>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</si>
  <si>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</si>
  <si>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</si>
  <si>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</si>
  <si>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</si>
  <si>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</si>
  <si>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</si>
  <si>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</si>
  <si>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</si>
  <si>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</si>
  <si>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</si>
  <si>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</si>
  <si>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</si>
  <si>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</si>
  <si>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</si>
  <si>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</si>
  <si>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</si>
  <si>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</si>
  <si>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</si>
  <si>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</si>
  <si>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</si>
  <si>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</si>
  <si>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</si>
  <si>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</si>
  <si>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</si>
  <si>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</si>
  <si>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</si>
  <si>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</si>
  <si>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</si>
  <si>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</si>
  <si>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</si>
  <si>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</si>
  <si>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</si>
  <si>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</si>
  <si>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</si>
  <si>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</si>
  <si>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</si>
  <si>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</si>
  <si>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</si>
  <si>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</si>
  <si>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</si>
  <si>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</si>
  <si>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</si>
  <si>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</si>
  <si>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</si>
  <si>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</si>
  <si>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</si>
  <si>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</si>
  <si>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</si>
  <si>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</si>
  <si>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</si>
  <si>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</si>
  <si>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</si>
  <si>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</si>
  <si>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</si>
  <si>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</si>
  <si>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</si>
  <si>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</si>
  <si>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</si>
  <si>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</si>
  <si>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</si>
  <si>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</si>
  <si>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</si>
  <si>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</si>
  <si>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</si>
  <si>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</si>
  <si>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</si>
  <si>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</si>
  <si>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</si>
  <si>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</si>
  <si>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</si>
  <si>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</si>
  <si>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</si>
  <si>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</si>
  <si>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</si>
  <si>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</si>
  <si>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</si>
  <si>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</si>
  <si>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</si>
  <si>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</si>
  <si>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</si>
  <si>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</si>
  <si>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</si>
  <si>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</si>
  <si>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</si>
  <si>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</si>
  <si>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</si>
  <si>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</si>
  <si>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</si>
  <si>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</si>
  <si>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</si>
  <si>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</si>
  <si>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</si>
  <si>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</si>
  <si>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</si>
  <si>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</si>
  <si>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</si>
  <si>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</si>
  <si>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</si>
  <si>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</si>
  <si>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</si>
  <si>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</si>
  <si>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</si>
  <si>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</si>
  <si>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</si>
  <si>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</si>
  <si>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</si>
  <si>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</si>
  <si>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</si>
  <si>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</si>
  <si>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</si>
  <si>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</si>
  <si>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</si>
  <si>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</si>
  <si>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</si>
  <si>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</si>
  <si>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</si>
  <si>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</si>
  <si>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</si>
  <si>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</si>
  <si>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</si>
  <si>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</si>
  <si>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</si>
  <si>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</si>
  <si>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</si>
  <si>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</si>
  <si>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</si>
  <si>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</si>
  <si>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</si>
  <si>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</si>
  <si>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</si>
  <si>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</si>
  <si>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</si>
  <si>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</si>
  <si>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</si>
  <si>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</si>
  <si>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</si>
  <si>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</si>
  <si>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</si>
  <si>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</si>
  <si>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</si>
  <si>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</si>
  <si>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</si>
  <si>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</si>
  <si>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</si>
  <si>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</si>
  <si>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</si>
  <si>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</si>
  <si>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</si>
  <si>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</si>
  <si>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</si>
  <si>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</si>
  <si>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</si>
  <si>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</si>
  <si>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</si>
  <si>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</si>
  <si>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</si>
  <si>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</si>
  <si>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</si>
  <si>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</si>
  <si>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</si>
  <si>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</si>
  <si>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</si>
  <si>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</si>
  <si>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</si>
  <si>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</si>
  <si>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</si>
  <si>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</si>
  <si>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</si>
  <si>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</si>
  <si>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</si>
  <si>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</si>
  <si>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</si>
  <si>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</si>
  <si>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</si>
  <si>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</si>
  <si>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</si>
  <si>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</si>
  <si>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</si>
  <si>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</si>
  <si>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</si>
  <si>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</si>
  <si>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</si>
  <si>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</si>
  <si>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</si>
  <si>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</si>
  <si>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</si>
  <si>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</si>
  <si>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</si>
  <si>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</si>
  <si>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</si>
  <si>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</si>
  <si>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</si>
  <si>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</si>
  <si>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</si>
  <si>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</si>
  <si>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</si>
  <si>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</si>
  <si>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</si>
  <si>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</si>
  <si>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</si>
  <si>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</si>
  <si>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</si>
  <si>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</si>
  <si>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</si>
  <si>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</si>
  <si>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</si>
  <si>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</si>
  <si>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</si>
  <si>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</si>
  <si>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</si>
  <si>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</si>
  <si>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</si>
  <si>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</si>
  <si>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</si>
  <si>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</si>
  <si>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</si>
  <si>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</si>
  <si>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</si>
  <si>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</si>
  <si>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</si>
  <si>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</si>
  <si>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</si>
  <si>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</si>
  <si>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</si>
  <si>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</si>
  <si>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</si>
  <si>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</si>
  <si>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</si>
  <si>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</si>
  <si>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</si>
  <si>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</si>
  <si>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</si>
  <si>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</si>
  <si>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</si>
  <si>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</si>
  <si>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</si>
  <si>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</si>
  <si>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</si>
  <si>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</si>
  <si>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</si>
  <si>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</si>
  <si>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</si>
  <si>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</si>
  <si>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</si>
  <si>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</si>
  <si>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</si>
  <si>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</si>
  <si>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</si>
  <si>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</si>
  <si>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</si>
  <si>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</si>
  <si>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</si>
  <si>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</si>
  <si>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</si>
  <si>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</si>
  <si>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</si>
  <si>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</si>
  <si>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</si>
  <si>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</si>
  <si>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</si>
  <si>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</si>
  <si>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</si>
  <si>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</si>
  <si>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</si>
  <si>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</si>
  <si>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</si>
  <si>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</si>
  <si>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</si>
  <si>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</si>
  <si>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</si>
  <si>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</si>
  <si>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</si>
  <si>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</si>
  <si>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</si>
  <si>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</si>
  <si>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</si>
  <si>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</si>
  <si>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</si>
  <si>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</si>
  <si>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</si>
  <si>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</si>
  <si>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</si>
  <si>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</si>
  <si>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</si>
  <si>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</si>
  <si>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</si>
  <si>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</si>
  <si>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</si>
  <si>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</si>
  <si>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</si>
  <si>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</si>
  <si>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</si>
  <si>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</si>
  <si>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</si>
  <si>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</si>
  <si>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</si>
  <si>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</si>
  <si>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</si>
  <si>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</si>
  <si>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</si>
  <si>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</si>
  <si>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</si>
  <si>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</si>
  <si>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</si>
  <si>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</si>
  <si>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</si>
  <si>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</si>
  <si>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</si>
  <si>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</si>
  <si>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</si>
  <si>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</si>
  <si>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</si>
  <si>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</si>
  <si>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</si>
  <si>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</si>
  <si>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</si>
  <si>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</si>
  <si>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</si>
  <si>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</si>
  <si>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</si>
  <si>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</si>
  <si>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</si>
  <si>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</si>
  <si>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</si>
  <si>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</si>
  <si>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</si>
  <si>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</si>
  <si>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</si>
  <si>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</si>
  <si>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</si>
  <si>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</si>
  <si>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</si>
  <si>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</si>
  <si>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</si>
  <si>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</si>
  <si>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</si>
  <si>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</si>
  <si>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</si>
  <si>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</si>
  <si>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</si>
  <si>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</si>
  <si>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</si>
  <si>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</si>
  <si>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</si>
  <si>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</si>
  <si>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</si>
  <si>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</si>
  <si>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</si>
  <si>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</si>
  <si>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</si>
  <si>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</si>
  <si>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</si>
  <si>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</si>
  <si>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</si>
  <si>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</si>
  <si>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</si>
  <si>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</si>
  <si>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</si>
  <si>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</si>
  <si>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</si>
  <si>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</si>
  <si>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</si>
  <si>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</si>
  <si>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</si>
  <si>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</si>
  <si>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</si>
  <si>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</si>
  <si>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</si>
  <si>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</si>
  <si>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</si>
  <si>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</si>
  <si>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</si>
  <si>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</si>
  <si>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</si>
  <si>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</si>
  <si>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</si>
  <si>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</si>
  <si>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</si>
  <si>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</si>
  <si>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</si>
  <si>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</si>
  <si>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</si>
  <si>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</si>
  <si>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</si>
  <si>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</si>
  <si>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</si>
  <si>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</si>
  <si>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</si>
  <si>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</si>
  <si>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</si>
  <si>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</si>
  <si>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</si>
  <si>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</si>
  <si>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</si>
  <si>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</si>
  <si>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</si>
  <si>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</si>
  <si>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</si>
  <si>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</si>
  <si>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</si>
  <si>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</si>
  <si>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</si>
  <si>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</si>
  <si>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</si>
  <si>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</si>
  <si>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</si>
  <si>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</si>
  <si>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</si>
  <si>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</si>
  <si>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</si>
  <si>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</si>
  <si>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</si>
  <si>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</si>
  <si>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</si>
  <si>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</si>
  <si>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</si>
  <si>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</si>
  <si>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</si>
  <si>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</si>
  <si>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</si>
  <si>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</si>
  <si>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</si>
  <si>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</si>
  <si>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</si>
  <si>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</si>
  <si>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</si>
  <si>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</si>
  <si>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</si>
  <si>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</si>
  <si>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</si>
  <si>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</si>
  <si>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</si>
  <si>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</si>
  <si>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</si>
  <si>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</si>
  <si>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</si>
  <si>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</si>
  <si>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</si>
  <si>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</si>
  <si>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</si>
  <si>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</si>
  <si>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</si>
  <si>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</si>
  <si>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</si>
  <si>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</si>
  <si>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</si>
  <si>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</si>
  <si>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</si>
  <si>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</si>
  <si>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</si>
  <si>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</si>
  <si>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</si>
  <si>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</si>
  <si>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</si>
  <si>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</si>
  <si>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</si>
  <si>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</si>
  <si>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</si>
  <si>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</si>
  <si>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</si>
  <si>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</si>
  <si>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</si>
  <si>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</si>
  <si>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</si>
  <si>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</si>
  <si>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</si>
  <si>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</si>
  <si>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</si>
  <si>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</si>
  <si>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</si>
  <si>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</si>
  <si>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</si>
  <si>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</si>
  <si>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</si>
  <si>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</si>
  <si>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</si>
  <si>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</si>
  <si>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</si>
  <si>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</si>
  <si>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</si>
  <si>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</si>
  <si>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</si>
  <si>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</si>
  <si>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</si>
  <si>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</si>
  <si>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</si>
  <si>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</si>
  <si>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</si>
  <si>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</si>
  <si>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</si>
  <si>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</si>
  <si>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</si>
  <si>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</si>
  <si>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</si>
  <si>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</si>
  <si>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</si>
  <si>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</si>
  <si>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</si>
  <si>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</si>
  <si>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</si>
  <si>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</si>
  <si>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</si>
  <si>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</si>
  <si>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</si>
  <si>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</si>
  <si>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</si>
  <si>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</si>
  <si>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</si>
  <si>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</si>
  <si>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</si>
  <si>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</si>
  <si>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</si>
  <si>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</si>
  <si>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</si>
  <si>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</si>
  <si>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</si>
  <si>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</si>
  <si>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</si>
  <si>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</si>
  <si>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</si>
  <si>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</si>
  <si>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</si>
  <si>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</si>
  <si>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</si>
  <si>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</si>
  <si>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</si>
  <si>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</si>
  <si>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</si>
  <si>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</si>
  <si>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</si>
  <si>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</si>
  <si>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</si>
  <si>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</si>
  <si>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</si>
  <si>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</si>
  <si>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</si>
  <si>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</si>
  <si>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</si>
  <si>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</si>
  <si>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</si>
  <si>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</si>
  <si>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</si>
  <si>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</si>
  <si>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</si>
  <si>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</si>
  <si>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</si>
  <si>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</si>
  <si>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</si>
  <si>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</si>
  <si>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</si>
  <si>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</si>
  <si>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</si>
  <si>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</si>
  <si>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</si>
  <si>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</si>
  <si>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</si>
  <si>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</si>
  <si>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</si>
  <si>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</si>
  <si>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</si>
  <si>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</si>
  <si>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</si>
  <si>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</si>
  <si>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</si>
  <si>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</si>
  <si>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</si>
  <si>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</si>
  <si>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</si>
  <si>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</si>
  <si>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</si>
  <si>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</si>
  <si>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</si>
  <si>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</si>
  <si>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</si>
  <si>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</si>
  <si>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</si>
  <si>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</si>
  <si>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</si>
  <si>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</si>
  <si>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</si>
  <si>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</si>
  <si>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</si>
  <si>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</si>
  <si>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</si>
  <si>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</si>
  <si>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</si>
  <si>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</si>
  <si>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</si>
  <si>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</si>
  <si>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</si>
  <si>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</si>
  <si>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</si>
  <si>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</si>
  <si>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</si>
  <si>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</si>
  <si>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</si>
  <si>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</si>
  <si>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</si>
  <si>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</si>
  <si>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</si>
  <si>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</si>
  <si>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</si>
  <si>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</si>
  <si>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</si>
  <si>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</si>
  <si>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</si>
  <si>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</si>
  <si>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</si>
  <si>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</si>
  <si>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</si>
  <si>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</si>
  <si>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</si>
  <si>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</si>
  <si>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</si>
  <si>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</si>
  <si>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</si>
  <si>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</si>
  <si>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</si>
  <si>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</si>
  <si>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</si>
  <si>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</si>
  <si>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</si>
  <si>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</si>
  <si>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</si>
  <si>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</si>
  <si>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</si>
  <si>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</si>
  <si>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</si>
  <si>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</si>
  <si>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</si>
  <si>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</si>
  <si>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</si>
  <si>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</si>
  <si>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</si>
  <si>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</si>
  <si>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</si>
  <si>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</si>
  <si>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</si>
  <si>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</si>
  <si>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</si>
  <si>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</si>
  <si>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</si>
  <si>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</si>
  <si>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</si>
  <si>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</si>
  <si>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</si>
  <si>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</si>
  <si>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</si>
  <si>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</si>
  <si>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</si>
  <si>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</si>
  <si>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</si>
  <si>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</si>
  <si>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</si>
  <si>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</si>
  <si>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</si>
  <si>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</si>
  <si>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</si>
  <si>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</si>
  <si>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</si>
  <si>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</si>
  <si>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</si>
  <si>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</si>
  <si>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</si>
  <si>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</si>
  <si>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</si>
  <si>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</si>
  <si>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</si>
  <si>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</si>
  <si>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</si>
  <si>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</si>
  <si>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</si>
  <si>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</si>
  <si>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</si>
  <si>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</si>
  <si>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</si>
  <si>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</si>
  <si>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</si>
  <si>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</si>
  <si>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</si>
  <si>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</si>
  <si>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</si>
  <si>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</si>
  <si>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</si>
  <si>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</si>
  <si>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</si>
  <si>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</si>
  <si>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</si>
  <si>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</si>
  <si>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</si>
  <si>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</si>
  <si>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</si>
  <si>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</si>
  <si>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</si>
  <si>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</si>
  <si>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</si>
  <si>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</si>
  <si>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</si>
  <si>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</si>
  <si>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</si>
  <si>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</si>
  <si>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</si>
  <si>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</si>
  <si>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</si>
  <si>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</si>
  <si>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</si>
  <si>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</si>
  <si>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</si>
  <si>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</si>
  <si>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</si>
  <si>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</si>
  <si>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</si>
  <si>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</si>
  <si>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</si>
  <si>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</si>
  <si>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</si>
  <si>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</si>
  <si>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</si>
  <si>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</si>
  <si>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</si>
  <si>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</si>
  <si>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</si>
  <si>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</si>
  <si>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</si>
  <si>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</si>
  <si>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</si>
  <si>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</si>
  <si>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</si>
  <si>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</si>
  <si>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</si>
  <si>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</si>
  <si>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</si>
  <si>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</si>
  <si>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</si>
  <si>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</si>
  <si>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</si>
  <si>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</si>
  <si>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</si>
  <si>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</si>
  <si>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</si>
  <si>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</si>
  <si>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</si>
  <si>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</si>
  <si>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</si>
  <si>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</si>
  <si>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</si>
  <si>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</si>
  <si>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</si>
  <si>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</si>
  <si>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</si>
  <si>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</si>
  <si>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</si>
  <si>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</si>
  <si>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</si>
  <si>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</si>
  <si>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</si>
  <si>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</si>
  <si>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</si>
  <si>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</si>
  <si>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</si>
  <si>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</si>
  <si>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</si>
  <si>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</si>
  <si>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</si>
  <si>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</si>
  <si>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</si>
  <si>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</si>
  <si>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</si>
  <si>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</si>
  <si>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</si>
  <si>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</si>
  <si>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</si>
  <si>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</si>
  <si>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</si>
  <si>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</si>
  <si>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</si>
  <si>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</si>
  <si>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</si>
  <si>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</si>
  <si>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</si>
  <si>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</si>
  <si>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</si>
  <si>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</si>
  <si>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</si>
  <si>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</si>
  <si>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</si>
  <si>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</si>
  <si>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</si>
  <si>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</si>
  <si>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</si>
  <si>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</si>
  <si>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</si>
  <si>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</si>
  <si>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</si>
  <si>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</si>
  <si>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</si>
  <si>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</si>
  <si>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</si>
  <si>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</si>
  <si>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</si>
  <si>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</si>
  <si>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</si>
  <si>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</si>
  <si>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</si>
  <si>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</si>
  <si>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</si>
  <si>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</si>
  <si>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</si>
  <si>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</si>
  <si>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</si>
  <si>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</si>
  <si>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</si>
  <si>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</si>
  <si>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</si>
  <si>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</si>
  <si>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</si>
  <si>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</si>
  <si>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</si>
  <si>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</si>
  <si>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</si>
  <si>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</si>
  <si>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</si>
  <si>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</si>
  <si>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</si>
  <si>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</si>
  <si>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</si>
  <si>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</si>
  <si>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</si>
  <si>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</si>
  <si>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</si>
  <si>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</si>
  <si>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</si>
  <si>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</si>
  <si>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</si>
  <si>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</si>
  <si>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</si>
  <si>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</si>
  <si>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</si>
  <si>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</si>
  <si>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</si>
  <si>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</si>
  <si>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</si>
  <si>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</si>
  <si>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</si>
  <si>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</si>
  <si>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</si>
  <si>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</si>
  <si>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</si>
  <si>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</si>
  <si>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</si>
  <si>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</si>
  <si>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</si>
  <si>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</si>
  <si>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</si>
  <si>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</si>
  <si>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</si>
  <si>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</si>
  <si>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</si>
  <si>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</si>
  <si>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</si>
  <si>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</si>
  <si>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</si>
  <si>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</si>
  <si>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</si>
  <si>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</si>
  <si>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</si>
  <si>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</si>
  <si>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</si>
  <si>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</si>
  <si>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</si>
  <si>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</si>
  <si>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</si>
  <si>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</si>
  <si>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</si>
  <si>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</si>
  <si>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</si>
  <si>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</si>
  <si>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</si>
  <si>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</si>
  <si>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</si>
  <si>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</si>
  <si>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</si>
  <si>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</si>
  <si>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</si>
  <si>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</si>
  <si>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</si>
  <si>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</si>
  <si>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</si>
  <si>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</si>
  <si>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</si>
  <si>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</si>
  <si>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</si>
  <si>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</si>
  <si>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</si>
  <si>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</si>
  <si>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</si>
  <si>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</si>
  <si>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</si>
  <si>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</si>
  <si>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</si>
  <si>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</si>
  <si>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</si>
  <si>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</si>
  <si>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</si>
  <si>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</si>
  <si>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</si>
  <si>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</si>
  <si>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</si>
  <si>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</si>
  <si>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</si>
  <si>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</si>
  <si>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</si>
  <si>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</si>
  <si>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</si>
  <si>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</si>
  <si>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</si>
  <si>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</si>
  <si>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</si>
  <si>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</si>
  <si>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</si>
  <si>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</si>
  <si>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</si>
  <si>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</si>
  <si>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</si>
  <si>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</si>
  <si>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</si>
  <si>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</si>
  <si>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</si>
  <si>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</si>
  <si>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</si>
  <si>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</si>
  <si>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</si>
  <si>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</si>
  <si>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</si>
  <si>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</si>
  <si>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</si>
  <si>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</si>
  <si>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</si>
  <si>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</si>
  <si>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</si>
  <si>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</si>
  <si>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</si>
  <si>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</si>
  <si>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</si>
  <si>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</si>
  <si>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</si>
  <si>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</si>
  <si>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</si>
  <si>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</si>
  <si>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</si>
  <si>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</si>
  <si>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</si>
  <si>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</si>
  <si>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</si>
  <si>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</si>
  <si>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</si>
  <si>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</si>
  <si>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</si>
  <si>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</si>
  <si>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</si>
  <si>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</si>
  <si>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</si>
  <si>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</si>
  <si>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</si>
  <si>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</si>
  <si>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</si>
  <si>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</si>
  <si>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</si>
  <si>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</si>
  <si>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</si>
  <si>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</si>
  <si>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</si>
  <si>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</si>
  <si>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</si>
  <si>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</si>
  <si>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</si>
  <si>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</si>
  <si>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</si>
  <si>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</si>
  <si>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</si>
  <si>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</si>
  <si>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</si>
  <si>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</si>
  <si>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</si>
  <si>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</si>
  <si>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</si>
  <si>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</si>
  <si>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</si>
  <si>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</si>
  <si>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</si>
  <si>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</si>
  <si>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</si>
  <si>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</si>
  <si>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</si>
  <si>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</si>
  <si>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</si>
  <si>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</si>
  <si>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</si>
  <si>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</si>
  <si>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</si>
  <si>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</si>
  <si>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</si>
  <si>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</si>
  <si>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</si>
  <si>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</si>
  <si>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</si>
  <si>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</si>
  <si>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</si>
  <si>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</si>
  <si>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</si>
  <si>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</si>
  <si>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</si>
  <si>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</si>
  <si>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</si>
  <si>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</si>
  <si>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</si>
  <si>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</si>
  <si>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</si>
  <si>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</si>
  <si>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</si>
  <si>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</si>
  <si>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</si>
  <si>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</si>
  <si>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</si>
  <si>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</si>
  <si>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</si>
  <si>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</si>
  <si>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</si>
  <si>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</si>
  <si>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</si>
  <si>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</si>
  <si>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</si>
  <si>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</si>
  <si>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</si>
  <si>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</si>
  <si>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</si>
  <si>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</si>
  <si>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</si>
  <si>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</si>
  <si>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</si>
  <si>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</si>
  <si>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</si>
  <si>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</si>
  <si>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</si>
  <si>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</si>
  <si>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</si>
  <si>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</si>
  <si>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</si>
  <si>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</si>
  <si>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</si>
  <si>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</si>
  <si>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</si>
  <si>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</si>
  <si>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</si>
  <si>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</si>
  <si>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</si>
  <si>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</si>
  <si>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</si>
  <si>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</si>
  <si>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</si>
  <si>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</si>
  <si>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</si>
  <si>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</si>
  <si>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</si>
  <si>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</si>
  <si>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</si>
  <si>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</si>
  <si>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</si>
  <si>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</si>
  <si>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</si>
  <si>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</si>
  <si>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</si>
  <si>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</si>
  <si>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</si>
  <si>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</si>
  <si>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</si>
  <si>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</si>
  <si>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</si>
  <si>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</si>
  <si>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</si>
  <si>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</si>
  <si>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</si>
  <si>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</si>
  <si>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</si>
  <si>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</si>
  <si>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</si>
  <si>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</si>
  <si>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</si>
  <si>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</si>
  <si>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</si>
  <si>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</si>
  <si>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</si>
  <si>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</si>
  <si>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</si>
  <si>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</si>
  <si>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</si>
  <si>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</si>
  <si>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</si>
  <si>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</si>
  <si>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</si>
  <si>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</si>
  <si>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</si>
  <si>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</si>
  <si>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</si>
  <si>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</si>
  <si>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</si>
  <si>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</si>
  <si>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</si>
  <si>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</si>
  <si>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</si>
  <si>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</si>
  <si>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</si>
  <si>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</si>
  <si>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</si>
  <si>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</si>
  <si>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</si>
  <si>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</si>
  <si>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</si>
  <si>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</si>
  <si>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</si>
  <si>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</si>
  <si>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</si>
  <si>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</si>
  <si>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</si>
  <si>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</si>
  <si>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</si>
  <si>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</si>
  <si>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</si>
  <si>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</si>
  <si>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</si>
  <si>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</si>
  <si>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</si>
  <si>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</si>
  <si>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</si>
  <si>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</si>
  <si>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</si>
  <si>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</si>
  <si>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</si>
  <si>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</si>
  <si>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</si>
  <si>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</si>
  <si>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</si>
  <si>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</si>
  <si>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</si>
  <si>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</si>
  <si>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</si>
  <si>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</si>
  <si>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</si>
  <si>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</si>
  <si>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</si>
  <si>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</si>
  <si>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</si>
  <si>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</si>
  <si>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</si>
  <si>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</si>
  <si>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</si>
  <si>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</si>
  <si>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</si>
  <si>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</si>
  <si>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</si>
  <si>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</si>
  <si>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</si>
  <si>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</si>
  <si>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</si>
  <si>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</si>
  <si>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</si>
  <si>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</si>
  <si>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</si>
  <si>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</si>
  <si>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</si>
  <si>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</si>
  <si>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</si>
  <si>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</si>
  <si>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</si>
  <si>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</si>
  <si>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</si>
  <si>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</si>
  <si>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</si>
  <si>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</si>
  <si>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</si>
  <si>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</si>
  <si>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</si>
  <si>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</si>
  <si>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</si>
  <si>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</si>
  <si>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</si>
  <si>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</si>
  <si>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</si>
  <si>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</si>
  <si>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</si>
  <si>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</si>
  <si>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</si>
  <si>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</si>
  <si>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</si>
  <si>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</si>
  <si>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</si>
  <si>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</si>
  <si>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</si>
  <si>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</si>
  <si>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</si>
  <si>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</si>
  <si>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</si>
  <si>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</si>
  <si>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</si>
  <si>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</si>
  <si>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</si>
  <si>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</si>
  <si>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</si>
  <si>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</si>
  <si>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</si>
  <si>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</si>
  <si>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</si>
  <si>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</si>
  <si>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</si>
  <si>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</si>
  <si>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</si>
  <si>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</si>
  <si>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</si>
  <si>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</si>
  <si>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</si>
  <si>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</si>
  <si>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</si>
  <si>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</si>
  <si>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</si>
  <si>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</si>
  <si>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</si>
  <si>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</si>
  <si>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</si>
  <si>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</si>
  <si>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</si>
  <si>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</si>
  <si>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</si>
  <si>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</si>
  <si>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</si>
  <si>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</si>
  <si>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</si>
  <si>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</si>
  <si>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</si>
  <si>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</si>
  <si>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</si>
  <si>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</si>
  <si>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</si>
  <si>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</si>
  <si>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</si>
  <si>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</si>
  <si>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</si>
  <si>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</si>
  <si>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</si>
  <si>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</si>
  <si>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</si>
  <si>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</si>
  <si>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</si>
  <si>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</si>
  <si>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</si>
  <si>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</si>
  <si>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</si>
  <si>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</si>
  <si>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</si>
  <si>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</si>
  <si>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</si>
  <si>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</si>
  <si>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</si>
  <si>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</si>
  <si>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</si>
  <si>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</si>
  <si>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</si>
  <si>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</si>
  <si>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</si>
  <si>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</si>
  <si>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</si>
  <si>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</si>
  <si>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</si>
  <si>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</si>
  <si>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</si>
  <si>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</si>
  <si>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</si>
  <si>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</si>
  <si>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</si>
  <si>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</si>
  <si>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</si>
  <si>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</si>
  <si>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</si>
  <si>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</si>
  <si>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</si>
  <si>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</si>
  <si>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</si>
  <si>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</si>
  <si>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</si>
  <si>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</si>
  <si>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</si>
  <si>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</si>
  <si>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</si>
  <si>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</si>
  <si>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</si>
  <si>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</si>
  <si>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</si>
  <si>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</si>
  <si>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</si>
  <si>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</si>
  <si>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</si>
  <si>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</si>
  <si>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</si>
  <si>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</si>
  <si>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</si>
  <si>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</si>
  <si>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</si>
  <si>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</si>
  <si>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</si>
  <si>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</si>
  <si>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</si>
  <si>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</si>
  <si>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</si>
  <si>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</si>
  <si>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</si>
  <si>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</si>
  <si>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</si>
  <si>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</si>
  <si>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</si>
  <si>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</si>
  <si>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</si>
  <si>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</si>
  <si>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</si>
  <si>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</si>
  <si>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</si>
  <si>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</si>
  <si>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</si>
  <si>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</si>
  <si>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</si>
  <si>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</si>
  <si>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</si>
  <si>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</si>
  <si>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</si>
  <si>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</si>
  <si>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</si>
  <si>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</si>
  <si>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</si>
  <si>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</si>
  <si>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</si>
  <si>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</si>
  <si>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</si>
  <si>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</si>
  <si>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</si>
  <si>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</si>
  <si>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</si>
  <si>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</si>
  <si>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</si>
  <si>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</si>
  <si>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</si>
  <si>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</si>
  <si>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</si>
  <si>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</si>
  <si>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</si>
  <si>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</si>
  <si>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</si>
  <si>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</si>
  <si>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</si>
  <si>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</si>
  <si>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</si>
  <si>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</si>
  <si>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</si>
  <si>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</si>
  <si>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</si>
  <si>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</si>
  <si>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</si>
  <si>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</si>
  <si>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</si>
  <si>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</si>
  <si>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</si>
  <si>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</si>
  <si>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</si>
  <si>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</si>
  <si>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</si>
  <si>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</si>
  <si>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</si>
  <si>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</si>
  <si>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</si>
  <si>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</si>
  <si>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</si>
  <si>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</si>
  <si>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</si>
  <si>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</si>
  <si>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</si>
  <si>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</si>
  <si>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</si>
  <si>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</si>
  <si>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</si>
  <si>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</si>
  <si>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</si>
  <si>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</si>
  <si>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</si>
  <si>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</si>
  <si>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</si>
  <si>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</si>
  <si>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</si>
  <si>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</si>
  <si>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</si>
  <si>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</si>
  <si>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</si>
  <si>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</si>
  <si>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</si>
  <si>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</si>
  <si>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</si>
  <si>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</si>
  <si>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</si>
  <si>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</si>
  <si>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</si>
  <si>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</si>
  <si>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</si>
  <si>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</si>
  <si>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</si>
  <si>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</si>
  <si>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</si>
  <si>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</si>
  <si>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</si>
  <si>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</si>
  <si>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</si>
  <si>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</si>
  <si>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</si>
  <si>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</si>
  <si>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</si>
  <si>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</si>
  <si>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</si>
  <si>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</si>
  <si>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</si>
  <si>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</si>
  <si>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</si>
  <si>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</si>
  <si>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</si>
  <si>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</si>
  <si>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</si>
  <si>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</si>
  <si>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</si>
  <si>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</si>
  <si>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</si>
  <si>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</si>
  <si>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</si>
  <si>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</si>
  <si>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</si>
  <si>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</si>
  <si>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</si>
  <si>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</si>
  <si>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</si>
  <si>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</si>
  <si>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</si>
  <si>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</si>
  <si>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</si>
  <si>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</si>
  <si>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</si>
  <si>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</si>
  <si>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</si>
  <si>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</si>
  <si>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</si>
  <si>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</si>
  <si>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</si>
  <si>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</si>
  <si>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</si>
  <si>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</si>
  <si>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</si>
  <si>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</si>
  <si>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</si>
  <si>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</si>
  <si>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</si>
  <si>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</si>
  <si>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</si>
  <si>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</si>
  <si>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</si>
  <si>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</si>
  <si>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</si>
  <si>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</si>
  <si>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</si>
  <si>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</si>
  <si>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</si>
  <si>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</si>
  <si>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</si>
  <si>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</si>
  <si>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</si>
  <si>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</si>
  <si>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</si>
  <si>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</si>
  <si>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</si>
  <si>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</si>
  <si>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</si>
  <si>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</si>
  <si>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</si>
  <si>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</si>
  <si>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</si>
  <si>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</si>
  <si>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</si>
  <si>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</si>
  <si>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</si>
  <si>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</si>
  <si>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</si>
  <si>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</si>
  <si>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</si>
  <si>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</si>
  <si>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</si>
  <si>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</si>
  <si>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</si>
  <si>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</si>
  <si>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</si>
  <si>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</si>
  <si>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</si>
  <si>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</si>
  <si>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</si>
  <si>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</si>
  <si>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</si>
  <si>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</si>
  <si>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</si>
  <si>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</si>
  <si>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</si>
  <si>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</si>
  <si>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</si>
  <si>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</si>
  <si>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</si>
  <si>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</si>
  <si>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</si>
  <si>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</si>
  <si>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</si>
  <si>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</si>
  <si>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</si>
  <si>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</si>
  <si>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</si>
  <si>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</si>
  <si>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</si>
  <si>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</si>
  <si>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</si>
  <si>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</si>
  <si>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</si>
  <si>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</si>
  <si>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</si>
  <si>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</si>
  <si>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</si>
  <si>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</si>
  <si>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</si>
  <si>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</si>
  <si>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</si>
  <si>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</si>
  <si>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</si>
  <si>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</si>
  <si>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</si>
  <si>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</si>
  <si>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</si>
  <si>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</si>
  <si>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</si>
  <si>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</si>
  <si>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</si>
  <si>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</si>
  <si>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</si>
  <si>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</si>
  <si>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</si>
  <si>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</si>
  <si>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</si>
  <si>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</si>
  <si>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</si>
  <si>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</si>
  <si>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</si>
  <si>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</si>
  <si>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</si>
  <si>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</si>
  <si>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</si>
  <si>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</si>
  <si>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</si>
  <si>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</si>
  <si>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</si>
  <si>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</si>
  <si>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</si>
  <si>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</si>
  <si>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</si>
  <si>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</si>
  <si>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</si>
  <si>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</si>
  <si>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</si>
  <si>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</si>
  <si>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</si>
  <si>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</si>
  <si>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</si>
  <si>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</si>
  <si>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</si>
  <si>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</si>
  <si>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</si>
  <si>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</si>
  <si>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</si>
  <si>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</si>
  <si>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</si>
  <si>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</si>
  <si>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</si>
  <si>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</si>
  <si>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</si>
  <si>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</si>
  <si>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</si>
  <si>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</si>
  <si>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</si>
  <si>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</si>
  <si>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</si>
  <si>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</si>
  <si>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</si>
  <si>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</si>
  <si>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</si>
  <si>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</si>
  <si>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</si>
  <si>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</si>
  <si>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</si>
  <si>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</si>
  <si>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</si>
  <si>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</si>
  <si>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</si>
  <si>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</si>
  <si>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</si>
  <si>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</si>
  <si>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</si>
  <si>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</si>
  <si>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</si>
  <si>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</si>
  <si>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</si>
  <si>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</si>
  <si>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</si>
  <si>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</si>
  <si>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</si>
  <si>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</si>
  <si>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</si>
  <si>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</si>
  <si>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</si>
  <si>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</si>
  <si>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</si>
  <si>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</si>
  <si>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</si>
  <si>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</si>
  <si>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</si>
  <si>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</si>
  <si>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</si>
  <si>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</si>
  <si>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</si>
  <si>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</si>
  <si>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</si>
  <si>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</si>
  <si>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</si>
  <si>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</si>
  <si>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</si>
  <si>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</si>
  <si>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</si>
  <si>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</si>
  <si>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</si>
  <si>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</si>
  <si>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</si>
  <si>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</si>
  <si>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</si>
  <si>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</si>
  <si>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</si>
  <si>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</si>
  <si>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</si>
  <si>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</si>
  <si>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</si>
  <si>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</si>
  <si>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</si>
  <si>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</si>
  <si>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</si>
  <si>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</si>
  <si>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</si>
  <si>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</si>
  <si>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</si>
  <si>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</si>
  <si>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</si>
  <si>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</si>
  <si>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</si>
  <si>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</si>
  <si>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</si>
  <si>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</si>
  <si>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</si>
  <si>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</si>
  <si>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</si>
  <si>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</si>
  <si>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</si>
  <si>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</si>
  <si>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</si>
  <si>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</si>
  <si>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</si>
  <si>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</si>
  <si>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</si>
  <si>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</si>
  <si>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</si>
  <si>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</si>
  <si>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</si>
  <si>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</si>
  <si>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</si>
  <si>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</si>
  <si>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</si>
  <si>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</si>
  <si>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</si>
  <si>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</si>
  <si>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</si>
  <si>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</si>
  <si>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</si>
  <si>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</si>
  <si>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</si>
  <si>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</si>
  <si>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</si>
  <si>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</si>
  <si>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</si>
  <si>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</si>
  <si>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</si>
  <si>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</si>
  <si>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</si>
  <si>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</si>
  <si>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</si>
  <si>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</si>
  <si>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</si>
  <si>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</si>
  <si>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</si>
  <si>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</si>
  <si>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</si>
  <si>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</si>
  <si>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</si>
  <si>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</si>
  <si>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</si>
  <si>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</si>
  <si>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</si>
  <si>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</si>
  <si>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</si>
  <si>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</si>
  <si>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</si>
  <si>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</si>
  <si>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</si>
  <si>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</si>
  <si>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</si>
  <si>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</si>
  <si>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</si>
  <si>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</si>
  <si>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</si>
  <si>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</si>
  <si>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</si>
  <si>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</si>
  <si>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</si>
  <si>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</si>
  <si>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</si>
  <si>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</si>
  <si>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</si>
  <si>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</si>
  <si>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</si>
  <si>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</si>
  <si>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</si>
  <si>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</si>
  <si>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</si>
  <si>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</si>
  <si>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</si>
  <si>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</si>
  <si>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</si>
  <si>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</si>
  <si>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</si>
  <si>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</si>
  <si>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</si>
  <si>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</si>
  <si>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</si>
  <si>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</si>
  <si>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</si>
  <si>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</si>
  <si>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</si>
  <si>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</si>
  <si>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</si>
  <si>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</si>
  <si>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</si>
  <si>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</si>
  <si>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</si>
  <si>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</si>
  <si>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</si>
  <si>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</si>
  <si>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</si>
  <si>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</si>
  <si>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</si>
  <si>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</si>
  <si>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</si>
  <si>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</si>
  <si>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</si>
  <si>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</si>
  <si>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</si>
  <si>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</si>
  <si>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</si>
  <si>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</si>
  <si>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</si>
  <si>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</si>
  <si>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</si>
  <si>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</si>
  <si>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</si>
  <si>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</si>
  <si>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</si>
  <si>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</si>
  <si>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</si>
  <si>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</si>
  <si>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</si>
  <si>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</si>
  <si>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</si>
  <si>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</si>
  <si>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</si>
  <si>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</si>
  <si>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</si>
  <si>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</si>
  <si>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</si>
  <si>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</si>
  <si>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</si>
  <si>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</si>
  <si>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</si>
  <si>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</si>
  <si>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</si>
  <si>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</si>
  <si>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</si>
  <si>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</si>
  <si>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</si>
  <si>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</si>
  <si>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</si>
  <si>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</si>
  <si>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</si>
  <si>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</si>
  <si>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</si>
  <si>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</si>
  <si>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</si>
  <si>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</si>
  <si>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</si>
  <si>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</si>
  <si>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</si>
  <si>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</si>
  <si>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</si>
  <si>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</si>
  <si>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</si>
  <si>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</si>
  <si>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</si>
  <si>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</si>
  <si>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</si>
  <si>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</si>
  <si>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</si>
  <si>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</si>
  <si>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</si>
  <si>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</si>
  <si>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</si>
  <si>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</si>
  <si>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</si>
  <si>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</si>
  <si>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</si>
  <si>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</si>
  <si>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</si>
  <si>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</si>
  <si>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</si>
  <si>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</si>
  <si>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</si>
  <si>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</si>
  <si>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</si>
  <si>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</si>
  <si>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</si>
  <si>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</si>
  <si>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</si>
  <si>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</si>
  <si>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</si>
  <si>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</si>
  <si>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</si>
  <si>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</si>
  <si>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</si>
  <si>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</si>
  <si>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</si>
  <si>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</si>
  <si>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</si>
  <si>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</si>
  <si>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</si>
  <si>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</si>
  <si>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</si>
  <si>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</si>
  <si>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</si>
  <si>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</si>
  <si>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</si>
  <si>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</si>
  <si>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</si>
  <si>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</si>
  <si>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</si>
  <si>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</si>
  <si>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</si>
  <si>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</si>
  <si>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</si>
  <si>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</si>
  <si>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</si>
  <si>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</si>
  <si>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</si>
  <si>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</si>
  <si>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</si>
  <si>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</si>
  <si>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</si>
  <si>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</si>
  <si>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</si>
  <si>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</si>
  <si>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</si>
  <si>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</si>
  <si>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</si>
  <si>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</si>
  <si>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</si>
  <si>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</si>
  <si>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</si>
  <si>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</si>
  <si>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</si>
  <si>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</si>
  <si>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</si>
  <si>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</si>
  <si>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</si>
  <si>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</si>
  <si>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</si>
  <si>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</si>
  <si>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</si>
  <si>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</si>
  <si>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</si>
  <si>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</si>
  <si>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</si>
  <si>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</si>
  <si>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</si>
  <si>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</si>
  <si>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</si>
  <si>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</si>
  <si>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</si>
  <si>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</si>
  <si>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</si>
  <si>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</si>
  <si>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</si>
  <si>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</si>
  <si>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</si>
  <si>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</si>
  <si>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</si>
  <si>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</si>
  <si>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</si>
  <si>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</si>
  <si>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</si>
  <si>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</si>
  <si>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</si>
  <si>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</si>
  <si>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</si>
  <si>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</si>
  <si>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</si>
  <si>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</si>
  <si>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</si>
  <si>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</si>
  <si>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</si>
  <si>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</si>
  <si>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</si>
  <si>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</si>
  <si>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</si>
  <si>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</si>
  <si>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</si>
  <si>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</si>
  <si>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</si>
  <si>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</si>
  <si>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</si>
  <si>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</si>
  <si>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</si>
  <si>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</si>
  <si>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</si>
  <si>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</si>
  <si>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</si>
  <si>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</si>
  <si>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</si>
  <si>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</si>
  <si>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</si>
  <si>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</si>
  <si>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</si>
  <si>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</si>
  <si>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</si>
  <si>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</si>
  <si>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</si>
  <si>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</si>
  <si>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</si>
  <si>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</si>
  <si>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</si>
  <si>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</si>
  <si>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</si>
  <si>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</si>
  <si>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</si>
  <si>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</si>
  <si>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</si>
  <si>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</si>
  <si>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</si>
  <si>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</si>
  <si>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</si>
  <si>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</si>
  <si>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</si>
  <si>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</si>
  <si>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</si>
  <si>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</si>
  <si>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</si>
  <si>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</si>
  <si>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</si>
  <si>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</si>
  <si>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</si>
  <si>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</si>
  <si>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</si>
  <si>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</si>
  <si>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</si>
  <si>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</si>
  <si>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</si>
  <si>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</si>
  <si>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</si>
  <si>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</si>
  <si>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</si>
  <si>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</si>
  <si>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</si>
  <si>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</si>
  <si>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</si>
  <si>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</si>
  <si>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</si>
  <si>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</si>
  <si>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</si>
  <si>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</si>
  <si>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</si>
  <si>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</si>
  <si>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</si>
  <si>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</si>
  <si>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</si>
  <si>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</si>
  <si>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</si>
  <si>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</si>
  <si>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</si>
  <si>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</si>
  <si>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</si>
  <si>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</si>
  <si>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</si>
  <si>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</si>
  <si>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</si>
  <si>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</si>
  <si>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</si>
  <si>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</si>
  <si>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</si>
  <si>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</si>
  <si>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</si>
  <si>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</si>
  <si>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</si>
  <si>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</si>
  <si>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</si>
  <si>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</si>
  <si>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</si>
  <si>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</si>
  <si>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</si>
  <si>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</si>
  <si>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</si>
  <si>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</si>
  <si>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</si>
  <si>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</si>
  <si>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</si>
  <si>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</si>
  <si>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</si>
  <si>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</si>
  <si>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</si>
  <si>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</si>
  <si>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</si>
  <si>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</si>
  <si>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</si>
  <si>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</si>
  <si>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</si>
  <si>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</si>
  <si>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</si>
  <si>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</si>
  <si>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</si>
  <si>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</si>
  <si>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</si>
  <si>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</si>
  <si>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</si>
  <si>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</si>
  <si>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</si>
  <si>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</si>
  <si>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</si>
  <si>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</si>
  <si>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</si>
  <si>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</si>
  <si>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</si>
  <si>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</si>
  <si>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</si>
  <si>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</si>
  <si>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</si>
  <si>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</si>
  <si>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</si>
  <si>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</si>
  <si>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</si>
  <si>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</si>
  <si>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</si>
  <si>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</si>
  <si>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</si>
  <si>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</si>
  <si>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</si>
  <si>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</si>
  <si>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</si>
  <si>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</si>
  <si>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</si>
  <si>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</si>
  <si>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</si>
  <si>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</si>
  <si>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</si>
  <si>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</si>
  <si>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</si>
  <si>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</si>
  <si>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</si>
  <si>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</si>
  <si>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</si>
  <si>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</si>
  <si>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</si>
  <si>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</si>
  <si>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</si>
  <si>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</si>
  <si>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</si>
  <si>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</si>
  <si>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</si>
  <si>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</si>
  <si>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</si>
  <si>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</si>
  <si>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</si>
  <si>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</si>
  <si>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</si>
  <si>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</si>
  <si>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</si>
  <si>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</si>
  <si>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</si>
  <si>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</si>
  <si>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</si>
  <si>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</si>
  <si>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</si>
  <si>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</si>
  <si>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</si>
  <si>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</si>
  <si>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</si>
  <si>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</si>
  <si>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</si>
  <si>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</si>
  <si>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</si>
  <si>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</si>
  <si>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</si>
  <si>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</si>
  <si>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</si>
  <si>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</si>
  <si>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</si>
  <si>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</si>
  <si>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</si>
  <si>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</si>
  <si>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</si>
  <si>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</si>
  <si>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</si>
  <si>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</si>
  <si>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</si>
  <si>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</si>
  <si>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</si>
  <si>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</si>
  <si>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</si>
  <si>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</si>
  <si>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</si>
  <si>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</si>
  <si>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</si>
  <si>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</si>
  <si>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</si>
  <si>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</si>
  <si>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</si>
  <si>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</si>
  <si>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</si>
  <si>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</si>
  <si>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</si>
  <si>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</si>
  <si>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</si>
  <si>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</si>
  <si>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</si>
  <si>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</si>
  <si>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</si>
  <si>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</si>
  <si>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</si>
  <si>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</si>
  <si>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</si>
  <si>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</si>
  <si>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</si>
  <si>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</si>
  <si>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</si>
  <si>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</si>
  <si>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</si>
  <si>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</si>
  <si>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</si>
  <si>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</si>
  <si>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</si>
  <si>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</si>
  <si>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</si>
  <si>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</si>
  <si>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</si>
  <si>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</si>
  <si>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</si>
  <si>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</si>
  <si>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</si>
  <si>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</si>
  <si>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</si>
  <si>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</si>
  <si>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</si>
  <si>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</si>
  <si>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</si>
  <si>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</si>
  <si>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</si>
  <si>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</si>
  <si>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</si>
  <si>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</si>
  <si>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</si>
  <si>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</si>
  <si>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</si>
  <si>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</si>
  <si>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</si>
  <si>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</si>
  <si>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</si>
  <si>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</si>
  <si>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</si>
  <si>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</si>
  <si>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</si>
  <si>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</si>
  <si>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</si>
  <si>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</si>
  <si>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</si>
  <si>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</si>
  <si>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</si>
  <si>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</si>
  <si>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</si>
  <si>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</si>
  <si>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</si>
  <si>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</si>
  <si>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</si>
  <si>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</si>
  <si>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</si>
  <si>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</si>
  <si>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</si>
  <si>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</si>
  <si>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</si>
  <si>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</si>
  <si>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</si>
  <si>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</si>
  <si>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</si>
  <si>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</si>
  <si>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</si>
  <si>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</si>
  <si>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</si>
  <si>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</si>
  <si>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</si>
  <si>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</si>
  <si>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</si>
  <si>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</si>
  <si>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</si>
  <si>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</si>
  <si>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</si>
  <si>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</si>
  <si>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</si>
  <si>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</si>
  <si>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</si>
  <si>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</si>
  <si>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</si>
  <si>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</si>
  <si>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</si>
  <si>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</si>
  <si>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</si>
  <si>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</si>
  <si>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</si>
  <si>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</si>
  <si>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</si>
  <si>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</si>
  <si>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</si>
  <si>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</si>
  <si>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</si>
  <si>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</si>
  <si>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</si>
  <si>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</si>
  <si>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</si>
  <si>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</si>
  <si>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</si>
  <si>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</si>
  <si>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</si>
  <si>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</si>
  <si>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</si>
  <si>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</si>
  <si>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</si>
  <si>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</si>
  <si>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</si>
  <si>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</si>
  <si>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</si>
  <si>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</si>
  <si>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</si>
  <si>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</si>
  <si>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</si>
  <si>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</si>
  <si>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</si>
  <si>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</si>
  <si>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</si>
  <si>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</si>
  <si>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</si>
  <si>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</si>
  <si>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</si>
  <si>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</si>
  <si>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</si>
  <si>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</si>
  <si>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</si>
  <si>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</si>
  <si>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</si>
  <si>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</si>
  <si>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</si>
  <si>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</si>
  <si>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</si>
  <si>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</si>
  <si>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</si>
  <si>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</si>
  <si>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</si>
  <si>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</si>
  <si>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</si>
  <si>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</si>
  <si>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</si>
  <si>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</si>
  <si>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</si>
  <si>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</si>
  <si>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</si>
  <si>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</si>
  <si>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</si>
  <si>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</si>
  <si>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</si>
  <si>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</si>
  <si>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</si>
  <si>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</si>
  <si>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</si>
  <si>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</si>
  <si>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</si>
  <si>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</si>
  <si>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</si>
  <si>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</si>
  <si>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</si>
  <si>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</si>
  <si>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</si>
  <si>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</si>
  <si>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</si>
  <si>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</si>
  <si>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</si>
  <si>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</si>
  <si>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</si>
  <si>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</si>
  <si>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</si>
  <si>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</si>
  <si>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</si>
  <si>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</si>
  <si>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</si>
  <si>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</si>
  <si>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</si>
  <si>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</si>
  <si>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</si>
  <si>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</si>
  <si>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</si>
  <si>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</si>
  <si>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</si>
  <si>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</si>
  <si>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</si>
  <si>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</si>
  <si>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</si>
  <si>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</si>
  <si>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</si>
  <si>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</si>
  <si>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</si>
  <si>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</si>
  <si>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</si>
  <si>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</si>
  <si>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</si>
  <si>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</si>
  <si>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</si>
  <si>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</si>
  <si>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</si>
  <si>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</si>
  <si>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</si>
  <si>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</si>
  <si>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</si>
  <si>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</si>
  <si>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</si>
  <si>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</si>
  <si>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</si>
  <si>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</si>
  <si>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</si>
  <si>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</si>
  <si>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</si>
  <si>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</si>
  <si>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</si>
  <si>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</si>
  <si>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</si>
  <si>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</si>
  <si>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</si>
  <si>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</si>
  <si>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</si>
  <si>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</si>
  <si>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</si>
  <si>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</si>
  <si>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</si>
  <si>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</si>
  <si>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</si>
  <si>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</si>
  <si>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</si>
  <si>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</si>
  <si>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</si>
  <si>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</si>
  <si>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</si>
  <si>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</si>
  <si>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</si>
  <si>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</si>
  <si>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</si>
  <si>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</si>
  <si>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</si>
  <si>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</si>
  <si>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</si>
  <si>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</si>
  <si>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</si>
  <si>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</si>
  <si>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</si>
  <si>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</si>
  <si>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</si>
  <si>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</si>
  <si>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</si>
  <si>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</si>
  <si>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</si>
  <si>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</si>
  <si>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</si>
  <si>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</si>
  <si>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</si>
  <si>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</si>
  <si>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</si>
  <si>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</si>
  <si>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</si>
  <si>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</si>
  <si>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</si>
  <si>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</si>
  <si>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</si>
  <si>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</si>
  <si>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</si>
  <si>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</si>
  <si>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</si>
  <si>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</si>
  <si>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</si>
  <si>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</si>
  <si>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</si>
  <si>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</si>
  <si>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</si>
  <si>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</si>
  <si>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</si>
  <si>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</si>
  <si>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</si>
  <si>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</si>
  <si>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</si>
  <si>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</si>
  <si>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</si>
  <si>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</si>
  <si>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</si>
  <si>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</si>
  <si>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</si>
  <si>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</si>
  <si>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</si>
  <si>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</si>
  <si>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</si>
  <si>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</si>
  <si>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</si>
  <si>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</si>
  <si>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</si>
  <si>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</si>
  <si>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</si>
  <si>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</si>
  <si>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</si>
  <si>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</si>
  <si>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</si>
  <si>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</si>
  <si>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</si>
  <si>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</si>
  <si>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</si>
  <si>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</si>
  <si>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</si>
  <si>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</si>
  <si>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</si>
  <si>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</si>
  <si>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</si>
  <si>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</si>
  <si>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</si>
  <si>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</si>
  <si>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</si>
  <si>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</si>
  <si>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</si>
  <si>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</si>
  <si>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</si>
  <si>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</si>
  <si>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</si>
  <si>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</si>
  <si>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</si>
  <si>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</si>
  <si>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</si>
  <si>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</si>
  <si>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</si>
  <si>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</si>
  <si>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</si>
  <si>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</si>
  <si>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</si>
  <si>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</si>
  <si>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</si>
  <si>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</si>
  <si>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</si>
  <si>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</si>
  <si>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</si>
  <si>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</si>
  <si>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</si>
  <si>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</si>
  <si>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</si>
  <si>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</si>
  <si>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</si>
  <si>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</si>
  <si>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</si>
  <si>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</si>
  <si>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</si>
  <si>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</si>
  <si>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</si>
  <si>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</si>
  <si>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</si>
  <si>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</si>
  <si>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</si>
  <si>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</si>
  <si>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</si>
  <si>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</si>
  <si>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</si>
  <si>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</si>
  <si>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</si>
  <si>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</si>
  <si>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</si>
  <si>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</si>
  <si>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</si>
  <si>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</si>
  <si>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</si>
  <si>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</si>
  <si>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</si>
  <si>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</si>
  <si>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</si>
  <si>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</si>
  <si>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</si>
  <si>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</si>
  <si>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</si>
  <si>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</si>
  <si>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</si>
  <si>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</si>
  <si>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</si>
  <si>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</si>
  <si>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</si>
  <si>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</si>
  <si>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</si>
  <si>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</si>
  <si>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</si>
  <si>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</si>
  <si>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</si>
  <si>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</si>
  <si>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</si>
  <si>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</si>
  <si>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</si>
  <si>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</si>
  <si>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</si>
  <si>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</si>
  <si>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</si>
  <si>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</si>
  <si>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</si>
  <si>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</si>
  <si>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</si>
  <si>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</si>
  <si>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</si>
  <si>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</si>
  <si>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</si>
  <si>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</si>
  <si>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</si>
  <si>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</si>
  <si>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</si>
  <si>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</si>
  <si>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</si>
  <si>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</si>
  <si>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</si>
  <si>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</si>
  <si>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</si>
  <si>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</si>
  <si>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</si>
  <si>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</si>
  <si>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</si>
  <si>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</si>
  <si>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</si>
  <si>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</si>
  <si>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</si>
  <si>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</si>
  <si>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</si>
  <si>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</si>
  <si>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</si>
  <si>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</si>
  <si>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</si>
  <si>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</si>
  <si>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</si>
  <si>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</si>
  <si>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</si>
  <si>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</si>
  <si>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</si>
  <si>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</si>
  <si>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</si>
  <si>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</si>
  <si>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</si>
  <si>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</si>
  <si>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</si>
  <si>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</si>
  <si>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</si>
  <si>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</si>
  <si>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</si>
  <si>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</si>
  <si>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</si>
  <si>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</si>
  <si>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</si>
  <si>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</si>
  <si>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</si>
  <si>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</si>
  <si>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</si>
  <si>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</si>
  <si>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</si>
  <si>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</si>
  <si>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</si>
  <si>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</si>
  <si>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</si>
  <si>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</si>
  <si>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</si>
  <si>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</si>
  <si>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</si>
  <si>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</si>
  <si>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</si>
  <si>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</si>
  <si>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</si>
  <si>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</si>
  <si>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</si>
  <si>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</si>
  <si>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</si>
  <si>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</si>
  <si>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</si>
  <si>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</si>
  <si>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</si>
  <si>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</si>
  <si>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</si>
  <si>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</si>
  <si>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</si>
  <si>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</si>
  <si>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</si>
  <si>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</si>
  <si>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</si>
  <si>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</si>
  <si>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</si>
  <si>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</si>
  <si>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</si>
  <si>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</si>
  <si>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</si>
  <si>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</si>
  <si>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</si>
  <si>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</si>
  <si>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</si>
  <si>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</si>
  <si>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</si>
  <si>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</si>
  <si>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</si>
  <si>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</si>
  <si>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</si>
  <si>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</si>
  <si>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</si>
  <si>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</si>
  <si>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</si>
  <si>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</si>
  <si>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</si>
  <si>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</si>
  <si>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</si>
  <si>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</si>
  <si>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</si>
  <si>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</si>
  <si>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</si>
  <si>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</si>
  <si>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</si>
  <si>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</si>
  <si>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</si>
  <si>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</si>
  <si>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</si>
  <si>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</si>
  <si>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</si>
  <si>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</si>
  <si>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</si>
  <si>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</si>
  <si>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</si>
  <si>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</si>
  <si>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</si>
  <si>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</si>
  <si>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</si>
  <si>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</si>
  <si>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</si>
  <si>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</si>
  <si>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</si>
  <si>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</si>
  <si>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</si>
  <si>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</si>
  <si>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</si>
  <si>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</si>
  <si>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</si>
  <si>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</si>
  <si>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</si>
  <si>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</si>
  <si>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</si>
  <si>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</si>
  <si>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</si>
  <si>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</si>
  <si>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</si>
  <si>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</si>
  <si>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</si>
  <si>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</si>
  <si>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</si>
  <si>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</si>
  <si>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</si>
  <si>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</si>
  <si>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</si>
  <si>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</si>
  <si>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</si>
  <si>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</si>
  <si>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</si>
  <si>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</si>
  <si>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</si>
  <si>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</si>
  <si>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</si>
  <si>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</si>
  <si>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</si>
  <si>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</si>
  <si>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</si>
  <si>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</si>
  <si>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</si>
  <si>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</si>
  <si>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</si>
  <si>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</si>
  <si>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</si>
  <si>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</si>
  <si>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</si>
  <si>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</si>
  <si>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</si>
  <si>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</si>
  <si>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</si>
  <si>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</si>
  <si>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</si>
  <si>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</si>
  <si>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</si>
  <si>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</si>
  <si>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</si>
  <si>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</si>
  <si>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</si>
  <si>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</si>
  <si>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</si>
  <si>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</si>
  <si>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</si>
  <si>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</si>
  <si>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</si>
  <si>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</si>
  <si>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</si>
  <si>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</si>
  <si>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</si>
  <si>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</si>
  <si>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</si>
  <si>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</si>
  <si>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</si>
  <si>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</si>
  <si>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</si>
  <si>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</si>
  <si>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</si>
  <si>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</si>
  <si>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</si>
  <si>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</si>
  <si>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</si>
  <si>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</si>
  <si>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</si>
  <si>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</si>
  <si>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</si>
  <si>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</si>
  <si>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</si>
  <si>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</si>
  <si>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</si>
  <si>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</si>
  <si>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</si>
  <si>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</si>
  <si>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</si>
  <si>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</si>
  <si>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</si>
  <si>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</si>
  <si>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</si>
  <si>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</si>
  <si>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</si>
  <si>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</si>
  <si>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</si>
  <si>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</si>
  <si>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</si>
  <si>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</si>
  <si>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</si>
  <si>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</si>
  <si>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</si>
  <si>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</si>
  <si>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</si>
  <si>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</si>
  <si>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</si>
  <si>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</si>
  <si>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</si>
  <si>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</si>
  <si>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</si>
  <si>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</si>
  <si>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</si>
  <si>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</si>
  <si>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</si>
  <si>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</si>
  <si>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</si>
  <si>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</si>
  <si>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</si>
  <si>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</si>
  <si>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</si>
  <si>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</si>
  <si>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</si>
  <si>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</si>
  <si>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</si>
  <si>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</si>
  <si>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</si>
  <si>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</si>
  <si>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</si>
  <si>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</si>
  <si>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</si>
  <si>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</si>
  <si>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</si>
  <si>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</si>
  <si>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</si>
  <si>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</si>
  <si>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</si>
  <si>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</si>
  <si>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</si>
  <si>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</si>
  <si>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</si>
  <si>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</si>
  <si>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</si>
  <si>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</si>
  <si>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</si>
  <si>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</si>
  <si>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</si>
  <si>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</si>
  <si>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</si>
  <si>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</si>
  <si>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</si>
  <si>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</si>
  <si>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</si>
  <si>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</si>
  <si>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</si>
  <si>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</si>
  <si>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</si>
  <si>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</si>
  <si>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</si>
  <si>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</si>
  <si>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</si>
  <si>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</si>
  <si>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</si>
  <si>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</si>
  <si>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</si>
  <si>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</si>
  <si>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</si>
  <si>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</si>
  <si>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</si>
  <si>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</si>
  <si>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</si>
  <si>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</si>
  <si>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</si>
  <si>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</si>
  <si>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</si>
  <si>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</si>
  <si>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</si>
  <si>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</si>
  <si>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</si>
  <si>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</si>
  <si>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</si>
  <si>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</si>
  <si>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</si>
  <si>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</si>
  <si>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</si>
  <si>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</si>
  <si>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</si>
  <si>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</si>
  <si>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</si>
  <si>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</si>
  <si>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</si>
  <si>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</si>
  <si>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</si>
  <si>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</si>
  <si>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</si>
  <si>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</si>
  <si>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</si>
  <si>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</si>
  <si>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</si>
  <si>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</si>
  <si>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</si>
  <si>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</si>
  <si>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</si>
  <si>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</si>
  <si>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</si>
  <si>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</si>
  <si>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</si>
  <si>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</si>
  <si>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</si>
  <si>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</si>
  <si>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</si>
  <si>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</si>
  <si>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</si>
  <si>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</si>
  <si>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</si>
  <si>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</si>
  <si>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</si>
  <si>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</si>
  <si>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</si>
  <si>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</si>
  <si>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</si>
  <si>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</si>
  <si>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</si>
  <si>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</si>
  <si>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</si>
  <si>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</si>
  <si>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</si>
  <si>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</si>
  <si>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</si>
  <si>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</si>
  <si>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</si>
  <si>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</si>
  <si>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</si>
  <si>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</si>
  <si>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</si>
  <si>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</si>
  <si>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</si>
  <si>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</si>
  <si>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</si>
  <si>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</si>
  <si>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</si>
  <si>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</si>
  <si>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</si>
  <si>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</si>
  <si>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</si>
  <si>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</si>
  <si>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</si>
  <si>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</si>
  <si>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</si>
  <si>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</si>
  <si>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</si>
  <si>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</si>
  <si>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</si>
  <si>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</si>
  <si>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</si>
  <si>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</si>
  <si>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</si>
  <si>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</si>
  <si>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</si>
  <si>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</si>
  <si>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</si>
  <si>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</si>
  <si>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</si>
  <si>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</si>
  <si>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</si>
  <si>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</si>
  <si>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</si>
  <si>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</si>
  <si>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</si>
  <si>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</si>
  <si>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</si>
  <si>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</si>
  <si>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</si>
  <si>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</si>
  <si>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</si>
  <si>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</si>
  <si>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</si>
  <si>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</si>
  <si>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</si>
  <si>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</si>
  <si>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</si>
  <si>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</si>
  <si>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</si>
  <si>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</si>
  <si>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</si>
  <si>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</si>
  <si>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</si>
  <si>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</si>
  <si>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</si>
  <si>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</si>
  <si>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</si>
  <si>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</si>
  <si>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</si>
  <si>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</si>
  <si>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</si>
  <si>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</si>
  <si>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</si>
  <si>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</si>
  <si>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</si>
  <si>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</si>
  <si>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</si>
  <si>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</si>
  <si>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</si>
  <si>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</si>
  <si>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</si>
  <si>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</si>
  <si>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</si>
  <si>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</si>
  <si>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</si>
  <si>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</si>
  <si>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</si>
  <si>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</si>
  <si>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</si>
  <si>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</si>
  <si>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</si>
  <si>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</si>
  <si>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</si>
  <si>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</si>
  <si>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</si>
  <si>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</si>
  <si>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</si>
  <si>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</si>
  <si>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</si>
  <si>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</si>
  <si>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</si>
  <si>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</si>
  <si>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</si>
  <si>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</si>
  <si>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</si>
  <si>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</si>
  <si>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</si>
  <si>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</si>
  <si>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</si>
  <si>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</si>
  <si>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</si>
  <si>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</si>
  <si>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</si>
  <si>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</si>
  <si>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</si>
  <si>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</si>
  <si>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</si>
  <si>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</si>
  <si>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</si>
  <si>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</si>
  <si>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</si>
  <si>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</si>
  <si>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</si>
  <si>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</si>
  <si>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</si>
  <si>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</si>
  <si>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</si>
  <si>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</si>
  <si>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</si>
  <si>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</si>
  <si>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</si>
  <si>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</si>
  <si>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</si>
  <si>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</si>
  <si>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</si>
  <si>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</si>
  <si>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</si>
  <si>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</si>
  <si>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</si>
  <si>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</si>
  <si>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</si>
  <si>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</si>
  <si>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</si>
  <si>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</si>
  <si>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</si>
  <si>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</si>
  <si>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</si>
  <si>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</si>
  <si>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</si>
  <si>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</si>
  <si>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</si>
  <si>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</si>
  <si>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</si>
  <si>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</si>
  <si>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</si>
  <si>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</si>
  <si>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</si>
  <si>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</si>
  <si>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</si>
  <si>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</si>
  <si>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</si>
  <si>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</si>
  <si>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</si>
  <si>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</si>
  <si>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</si>
  <si>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</si>
  <si>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</si>
  <si>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</si>
  <si>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</si>
  <si>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</si>
  <si>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</si>
  <si>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</si>
  <si>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</si>
  <si>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</si>
  <si>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</si>
  <si>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</si>
  <si>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</si>
  <si>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</si>
  <si>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</si>
  <si>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</si>
  <si>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</si>
  <si>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</si>
  <si>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</si>
  <si>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</si>
  <si>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</si>
  <si>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</si>
  <si>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</si>
  <si>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</si>
  <si>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</si>
  <si>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</si>
  <si>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</si>
  <si>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</si>
  <si>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</si>
  <si>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</si>
  <si>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</si>
  <si>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</si>
  <si>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</si>
  <si>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</si>
  <si>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</si>
  <si>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</si>
  <si>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</si>
  <si>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</si>
  <si>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</si>
  <si>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</si>
  <si>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</si>
  <si>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</si>
  <si>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</si>
  <si>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</si>
  <si>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</si>
  <si>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</si>
  <si>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</si>
  <si>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</si>
  <si>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</si>
  <si>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</si>
  <si>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</si>
  <si>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</si>
  <si>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</si>
  <si>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</si>
  <si>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</si>
  <si>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</si>
  <si>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</si>
  <si>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</si>
  <si>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</si>
  <si>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</si>
  <si>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</si>
  <si>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</si>
  <si>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</si>
  <si>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</si>
  <si>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</si>
  <si>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</si>
  <si>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</si>
  <si>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</si>
  <si>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</si>
  <si>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</si>
  <si>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</si>
  <si>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</si>
  <si>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</si>
  <si>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</si>
  <si>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</si>
  <si>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</si>
  <si>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</si>
  <si>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</si>
  <si>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</si>
  <si>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</si>
  <si>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</si>
  <si>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</si>
  <si>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</si>
  <si>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</si>
  <si>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</si>
  <si>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</si>
  <si>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</si>
  <si>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</si>
  <si>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</si>
  <si>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</si>
  <si>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</si>
  <si>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</si>
  <si>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</si>
  <si>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</si>
  <si>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</si>
  <si>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</si>
  <si>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</si>
  <si>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</si>
  <si>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</si>
  <si>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</si>
  <si>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</si>
  <si>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</si>
  <si>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</si>
  <si>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</si>
  <si>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</si>
  <si>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</si>
  <si>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</si>
  <si>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</si>
  <si>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</si>
  <si>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</si>
  <si>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</si>
  <si>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</si>
  <si>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</si>
  <si>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</si>
  <si>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</si>
  <si>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</si>
  <si>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</si>
  <si>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</si>
  <si>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</si>
  <si>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</si>
  <si>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</si>
  <si>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</si>
  <si>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</si>
  <si>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</si>
  <si>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</si>
  <si>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</si>
  <si>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</si>
  <si>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</si>
  <si>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</si>
  <si>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</si>
  <si>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</si>
  <si>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</si>
  <si>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</si>
  <si>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</si>
  <si>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</si>
  <si>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</si>
  <si>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</si>
  <si>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</si>
  <si>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</si>
  <si>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</si>
  <si>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</si>
  <si>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</si>
  <si>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</si>
  <si>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</si>
  <si>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</si>
  <si>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</si>
  <si>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</si>
  <si>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</si>
  <si>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</si>
  <si>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</si>
  <si>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</si>
  <si>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</si>
  <si>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</si>
  <si>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</si>
  <si>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</si>
  <si>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</si>
  <si>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</si>
  <si>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</si>
  <si>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</si>
  <si>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</si>
  <si>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</si>
  <si>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</si>
  <si>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</si>
  <si>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</si>
  <si>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</si>
  <si>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</si>
  <si>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</si>
  <si>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</si>
  <si>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</si>
  <si>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</si>
  <si>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</si>
  <si>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</si>
  <si>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</si>
  <si>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</si>
  <si>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</si>
  <si>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</si>
  <si>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</si>
  <si>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</si>
  <si>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</si>
  <si>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</si>
  <si>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</si>
  <si>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</si>
  <si>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</si>
  <si>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</si>
  <si>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</si>
  <si>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</si>
  <si>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</si>
  <si>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</si>
  <si>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</si>
  <si>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</si>
  <si>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</si>
  <si>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</si>
  <si>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</si>
  <si>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</si>
  <si>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</si>
  <si>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</si>
  <si>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</si>
  <si>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</si>
  <si>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</si>
  <si>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</si>
  <si>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</si>
  <si>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</si>
  <si>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</si>
  <si>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</si>
  <si>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</si>
  <si>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</si>
  <si>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</si>
  <si>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</si>
  <si>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</si>
  <si>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</si>
  <si>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</si>
  <si>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</si>
  <si>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</si>
  <si>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</si>
  <si>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</si>
  <si>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</si>
  <si>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</si>
  <si>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</si>
  <si>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</si>
  <si>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</si>
  <si>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</si>
  <si>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</si>
  <si>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</si>
  <si>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</si>
  <si>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</si>
  <si>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</si>
  <si>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</si>
  <si>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</si>
  <si>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</si>
  <si>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</si>
  <si>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</si>
  <si>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</si>
  <si>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</si>
  <si>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</si>
  <si>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</si>
  <si>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</si>
  <si>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</si>
  <si>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</si>
  <si>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</si>
  <si>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</si>
  <si>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</si>
  <si>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</si>
  <si>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</si>
  <si>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</si>
  <si>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</si>
  <si>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</si>
  <si>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</si>
  <si>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</si>
  <si>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</si>
  <si>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</si>
  <si>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</si>
  <si>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</si>
  <si>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</si>
  <si>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</si>
  <si>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</si>
  <si>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</si>
  <si>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</si>
  <si>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</si>
  <si>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</si>
  <si>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</si>
  <si>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</si>
  <si>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</si>
  <si>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</si>
  <si>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</si>
  <si>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</si>
  <si>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</si>
  <si>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</si>
  <si>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</si>
  <si>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</si>
  <si>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</si>
  <si>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</si>
  <si>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</si>
  <si>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</si>
  <si>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</si>
  <si>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</si>
  <si>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</si>
  <si>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</si>
  <si>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</si>
  <si>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</si>
  <si>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</si>
  <si>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</si>
  <si>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</si>
  <si>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</si>
  <si>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</si>
  <si>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</si>
  <si>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</si>
  <si>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</si>
  <si>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</si>
  <si>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</si>
  <si>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</si>
  <si>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</si>
  <si>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</si>
  <si>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</si>
  <si>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</si>
  <si>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</si>
  <si>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</si>
  <si>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</si>
  <si>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</si>
  <si>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</si>
  <si>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</si>
  <si>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</si>
  <si>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</si>
  <si>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</si>
  <si>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</si>
  <si>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</si>
  <si>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</si>
  <si>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</si>
  <si>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</si>
  <si>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</si>
  <si>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</si>
  <si>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</si>
  <si>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</si>
  <si>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</si>
  <si>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</si>
  <si>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</si>
  <si>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</si>
  <si>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</si>
  <si>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</si>
  <si>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</si>
  <si>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</si>
  <si>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</si>
  <si>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</si>
  <si>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</si>
  <si>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</si>
  <si>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</si>
  <si>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</si>
  <si>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</si>
  <si>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</si>
  <si>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</si>
  <si>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</si>
  <si>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</si>
  <si>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</si>
  <si>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</si>
  <si>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</si>
  <si>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</si>
  <si>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</si>
  <si>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</si>
  <si>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</si>
  <si>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</si>
  <si>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</si>
  <si>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</si>
  <si>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</si>
  <si>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</si>
  <si>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</si>
  <si>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</si>
  <si>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</si>
  <si>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</si>
  <si>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</si>
  <si>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</si>
  <si>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</si>
  <si>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</si>
  <si>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</si>
  <si>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</si>
  <si>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</si>
  <si>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</si>
  <si>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</si>
  <si>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</si>
  <si>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</si>
  <si>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</si>
  <si>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</si>
  <si>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</si>
  <si>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</si>
  <si>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</si>
  <si>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</si>
  <si>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</si>
  <si>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</si>
  <si>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</si>
  <si>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</si>
  <si>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</si>
  <si>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</si>
  <si>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</si>
  <si>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</si>
  <si>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</si>
  <si>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</si>
  <si>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</si>
  <si>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</si>
  <si>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</si>
  <si>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</si>
  <si>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</si>
  <si>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</si>
  <si>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</si>
  <si>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</si>
  <si>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</si>
  <si>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</si>
  <si>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</si>
  <si>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</si>
  <si>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</si>
  <si>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</si>
  <si>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</si>
  <si>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</si>
  <si>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</si>
  <si>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</si>
  <si>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</si>
  <si>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</si>
  <si>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</si>
  <si>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</si>
  <si>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</si>
  <si>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</si>
  <si>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</si>
  <si>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</si>
  <si>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</si>
  <si>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</si>
  <si>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</si>
  <si>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</si>
  <si>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</si>
  <si>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</si>
  <si>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</si>
  <si>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</si>
  <si>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</si>
  <si>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</si>
  <si>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</si>
  <si>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</si>
  <si>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</si>
  <si>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</si>
  <si>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</si>
  <si>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</si>
  <si>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</si>
  <si>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</si>
  <si>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</si>
  <si>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</si>
  <si>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</si>
  <si>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</si>
  <si>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</si>
  <si>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</si>
  <si>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</si>
  <si>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</si>
  <si>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</si>
  <si>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</si>
  <si>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</si>
  <si>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</si>
  <si>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</si>
  <si>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</si>
  <si>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</si>
  <si>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</si>
  <si>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</si>
  <si>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</si>
  <si>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</si>
  <si>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</si>
  <si>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</si>
  <si>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</si>
  <si>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</si>
  <si>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</si>
  <si>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</si>
  <si>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</si>
  <si>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</si>
  <si>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</si>
  <si>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</si>
  <si>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</si>
  <si>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</si>
  <si>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</si>
  <si>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</si>
  <si>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</si>
  <si>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</si>
  <si>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</si>
  <si>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</si>
  <si>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</si>
  <si>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</si>
  <si>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</si>
  <si>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</si>
  <si>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</si>
  <si>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</si>
  <si>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</si>
  <si>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</si>
  <si>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</si>
  <si>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</si>
  <si>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</si>
  <si>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</si>
  <si>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</si>
  <si>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</si>
  <si>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</si>
  <si>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</si>
  <si>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</si>
  <si>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</si>
  <si>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</si>
  <si>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</si>
  <si>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</si>
  <si>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</si>
  <si>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</si>
  <si>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</si>
  <si>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</si>
  <si>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</si>
  <si>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</si>
  <si>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</si>
  <si>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</si>
  <si>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</si>
  <si>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</si>
  <si>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</si>
  <si>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</si>
  <si>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</si>
  <si>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</si>
  <si>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</si>
  <si>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</si>
  <si>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</si>
  <si>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</si>
  <si>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</si>
  <si>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</si>
  <si>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</si>
  <si>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</si>
  <si>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</si>
  <si>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</si>
  <si>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</si>
  <si>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</si>
  <si>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</si>
  <si>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</si>
  <si>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</si>
  <si>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</si>
  <si>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</si>
  <si>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</si>
  <si>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</si>
  <si>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</si>
  <si>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</si>
  <si>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</si>
  <si>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</si>
  <si>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</si>
  <si>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</si>
  <si>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</si>
  <si>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</si>
  <si>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</si>
  <si>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</si>
  <si>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</si>
  <si>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</si>
  <si>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</si>
  <si>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</si>
  <si>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</si>
  <si>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</si>
  <si>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</si>
  <si>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</si>
  <si>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</si>
  <si>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</si>
  <si>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</si>
  <si>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</si>
  <si>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</si>
  <si>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</si>
  <si>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</si>
  <si>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</si>
  <si>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</si>
  <si>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</si>
  <si>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</si>
  <si>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</si>
  <si>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</si>
  <si>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</si>
  <si>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</si>
  <si>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</si>
  <si>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</si>
  <si>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</si>
  <si>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</si>
  <si>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</si>
  <si>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</si>
  <si>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</si>
  <si>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</si>
  <si>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</si>
  <si>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</si>
  <si>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</si>
  <si>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</si>
  <si>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</si>
  <si>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</si>
  <si>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</si>
  <si>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</si>
  <si>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</si>
  <si>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</si>
  <si>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</si>
  <si>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</si>
  <si>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</si>
  <si>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</si>
  <si>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</si>
  <si>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</si>
  <si>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</si>
  <si>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</si>
  <si>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</si>
  <si>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</si>
  <si>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</si>
  <si>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</si>
  <si>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</si>
  <si>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</si>
  <si>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</si>
  <si>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</si>
  <si>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</si>
  <si>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</si>
  <si>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</si>
  <si>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</si>
  <si>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</si>
  <si>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</si>
  <si>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</si>
  <si>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</si>
  <si>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</si>
  <si>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</si>
  <si>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</si>
  <si>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</si>
  <si>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</si>
  <si>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</si>
  <si>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</si>
  <si>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</si>
  <si>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</si>
  <si>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</si>
  <si>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</si>
  <si>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</si>
  <si>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</si>
  <si>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</si>
  <si>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</si>
  <si>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</si>
  <si>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</si>
  <si>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</si>
  <si>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</si>
  <si>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</si>
  <si>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</si>
  <si>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</si>
  <si>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</si>
  <si>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</si>
  <si>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</si>
  <si>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</si>
  <si>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</si>
  <si>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</si>
  <si>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</si>
  <si>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</si>
  <si>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</si>
  <si>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</si>
  <si>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</si>
  <si>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</si>
  <si>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</si>
  <si>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</si>
  <si>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</si>
  <si>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</si>
  <si>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</si>
  <si>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</si>
  <si>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</si>
  <si>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</si>
  <si>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</si>
  <si>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</si>
  <si>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</si>
  <si>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</si>
  <si>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</si>
  <si>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</si>
  <si>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</si>
  <si>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</si>
  <si>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</si>
  <si>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</si>
  <si>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</si>
  <si>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</si>
  <si>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</si>
  <si>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</si>
  <si>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</si>
  <si>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</si>
  <si>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</si>
  <si>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</si>
  <si>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</si>
  <si>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</si>
  <si>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</si>
  <si>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</si>
  <si>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</si>
  <si>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</si>
  <si>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</si>
  <si>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</si>
  <si>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</si>
  <si>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</si>
  <si>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</si>
  <si>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</si>
  <si>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</si>
  <si>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</si>
  <si>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</si>
  <si>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</si>
  <si>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</si>
  <si>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</si>
  <si>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</si>
  <si>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</si>
  <si>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</si>
  <si>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</si>
  <si>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</si>
  <si>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</si>
  <si>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</si>
  <si>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</si>
  <si>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</si>
  <si>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</si>
  <si>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</si>
  <si>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</si>
  <si>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</si>
  <si>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</si>
  <si>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</si>
  <si>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</si>
  <si>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</si>
  <si>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</si>
  <si>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</si>
  <si>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</si>
  <si>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</si>
  <si>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</si>
  <si>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</si>
  <si>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</si>
  <si>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</si>
  <si>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</si>
  <si>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</si>
  <si>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</si>
  <si>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</si>
  <si>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</si>
  <si>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</si>
  <si>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</si>
  <si>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</si>
  <si>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</si>
  <si>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</si>
  <si>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</si>
  <si>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</si>
  <si>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</si>
  <si>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</si>
  <si>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</si>
  <si>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</si>
  <si>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</si>
  <si>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</si>
  <si>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</si>
  <si>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</si>
  <si>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</si>
  <si>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</si>
  <si>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</si>
  <si>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</si>
  <si>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</si>
  <si>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</si>
  <si>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</si>
  <si>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</si>
  <si>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</si>
  <si>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</si>
  <si>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</si>
  <si>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</si>
  <si>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</si>
  <si>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</si>
  <si>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</si>
  <si>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</si>
  <si>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</si>
  <si>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</si>
  <si>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</si>
  <si>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</si>
  <si>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</si>
  <si>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</si>
  <si>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</si>
  <si>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</si>
  <si>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</si>
  <si>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</si>
  <si>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</si>
  <si>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</si>
  <si>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</si>
  <si>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</si>
  <si>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</si>
  <si>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</si>
  <si>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</si>
  <si>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</si>
  <si>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</si>
  <si>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</si>
  <si>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</si>
  <si>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</si>
  <si>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</si>
  <si>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</si>
  <si>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</si>
  <si>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</si>
  <si>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</si>
  <si>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</si>
  <si>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</si>
  <si>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</si>
  <si>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</si>
  <si>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</si>
  <si>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</si>
  <si>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</si>
  <si>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</si>
  <si>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</si>
  <si>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</si>
  <si>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</si>
  <si>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</si>
  <si>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</si>
  <si>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</si>
  <si>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</si>
  <si>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</si>
  <si>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</si>
  <si>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</si>
  <si>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</si>
  <si>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</si>
  <si>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</si>
  <si>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</si>
  <si>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</si>
  <si>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</si>
  <si>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</si>
  <si>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</si>
  <si>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</si>
  <si>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</si>
  <si>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</si>
  <si>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</si>
  <si>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</si>
  <si>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</si>
  <si>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</si>
  <si>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</si>
  <si>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</si>
  <si>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</si>
  <si>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</si>
  <si>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</si>
  <si>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</si>
  <si>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</si>
  <si>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</si>
  <si>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</si>
  <si>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</si>
  <si>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</si>
  <si>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</si>
  <si>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</si>
  <si>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</si>
  <si>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</si>
  <si>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</si>
  <si>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</si>
  <si>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</si>
  <si>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</si>
  <si>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</si>
  <si>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</si>
  <si>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</si>
  <si>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</si>
  <si>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</si>
  <si>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</si>
  <si>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</si>
  <si>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</si>
  <si>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</si>
  <si>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</si>
  <si>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</si>
  <si>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</si>
  <si>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</si>
  <si>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</si>
  <si>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</si>
  <si>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</si>
  <si>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</si>
  <si>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</si>
  <si>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</si>
  <si>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</si>
  <si>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</si>
  <si>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</si>
  <si>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</si>
  <si>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</si>
  <si>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</si>
  <si>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</si>
  <si>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</si>
  <si>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</si>
  <si>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</si>
  <si>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</si>
  <si>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</si>
  <si>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</si>
  <si>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</si>
  <si>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</si>
  <si>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</si>
  <si>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</si>
  <si>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</si>
  <si>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</si>
  <si>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</si>
  <si>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</si>
  <si>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</si>
  <si>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</si>
  <si>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</si>
  <si>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</si>
  <si>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</si>
  <si>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</si>
  <si>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</si>
  <si>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</si>
  <si>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</si>
  <si>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</si>
  <si>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</si>
  <si>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</si>
  <si>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</si>
  <si>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</si>
  <si>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</si>
  <si>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</si>
  <si>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</si>
  <si>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</si>
  <si>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</si>
  <si>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</si>
  <si>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</si>
  <si>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</si>
  <si>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</si>
  <si>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</si>
  <si>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</si>
  <si>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</si>
  <si>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</si>
  <si>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</si>
  <si>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</si>
  <si>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</si>
  <si>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</si>
  <si>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</si>
  <si>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</si>
  <si>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</si>
  <si>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</si>
  <si>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</si>
  <si>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</si>
  <si>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</si>
  <si>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</si>
  <si>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</si>
  <si>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</si>
  <si>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</si>
  <si>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</si>
  <si>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</si>
  <si>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</si>
  <si>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</si>
  <si>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</si>
  <si>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</si>
  <si>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</si>
  <si>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</si>
  <si>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</si>
  <si>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</si>
  <si>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</si>
  <si>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</si>
  <si>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</si>
  <si>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</si>
  <si>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</si>
  <si>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</si>
  <si>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</si>
  <si>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</si>
  <si>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</si>
  <si>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</si>
  <si>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</si>
  <si>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</si>
  <si>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</si>
  <si>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</si>
  <si>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</si>
  <si>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</si>
  <si>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</si>
  <si>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</si>
  <si>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</si>
  <si>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</si>
  <si>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</si>
  <si>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</si>
  <si>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</si>
  <si>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</si>
  <si>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</si>
  <si>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</si>
  <si>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</si>
  <si>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</si>
  <si>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</si>
  <si>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</si>
  <si>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</si>
  <si>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</si>
  <si>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</si>
  <si>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</si>
  <si>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</si>
  <si>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</si>
  <si>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</si>
  <si>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</si>
  <si>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</si>
  <si>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</si>
  <si>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</si>
  <si>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</si>
  <si>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</si>
  <si>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</si>
  <si>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</si>
  <si>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</si>
  <si>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</si>
  <si>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</si>
  <si>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</si>
  <si>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</si>
  <si>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</si>
  <si>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</si>
  <si>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</si>
  <si>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</si>
  <si>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</si>
  <si>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</si>
  <si>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</si>
  <si>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</si>
  <si>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</si>
  <si>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</si>
  <si>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</si>
  <si>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</si>
  <si>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</si>
  <si>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</si>
  <si>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</si>
  <si>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</si>
  <si>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</si>
  <si>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</si>
  <si>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</si>
  <si>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</si>
  <si>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</si>
  <si>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</si>
  <si>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</si>
  <si>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</si>
  <si>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</si>
  <si>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</si>
  <si>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</si>
  <si>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</si>
  <si>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</si>
  <si>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</si>
  <si>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</si>
  <si>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</si>
  <si>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</si>
  <si>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</si>
  <si>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</si>
  <si>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</si>
  <si>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</si>
  <si>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</si>
  <si>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</si>
  <si>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</si>
  <si>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</si>
  <si>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</si>
  <si>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</si>
  <si>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</si>
  <si>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</si>
  <si>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</si>
  <si>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</si>
  <si>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</si>
  <si>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</si>
  <si>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</si>
  <si>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</si>
  <si>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</si>
  <si>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</si>
  <si>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</si>
  <si>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</si>
  <si>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</si>
  <si>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</si>
  <si>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</si>
  <si>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</si>
  <si>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</si>
  <si>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</si>
  <si>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</si>
  <si>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</si>
  <si>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</si>
  <si>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</si>
  <si>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</si>
  <si>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</si>
  <si>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</si>
  <si>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</si>
  <si>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</si>
  <si>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</si>
  <si>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</si>
  <si>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</si>
  <si>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</si>
  <si>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</si>
  <si>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</si>
  <si>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</si>
  <si>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</si>
  <si>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</si>
  <si>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</si>
  <si>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</si>
  <si>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</si>
  <si>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</si>
  <si>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</si>
  <si>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</si>
  <si>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</si>
  <si>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</si>
  <si>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</si>
  <si>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</si>
  <si>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</si>
  <si>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</si>
  <si>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</si>
  <si>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</si>
  <si>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</si>
  <si>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</si>
  <si>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</si>
  <si>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</si>
  <si>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</si>
  <si>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</si>
  <si>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</si>
  <si>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</si>
  <si>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</si>
  <si>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</si>
  <si>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</si>
  <si>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</si>
  <si>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</si>
  <si>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</si>
  <si>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</si>
  <si>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</si>
  <si>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</si>
  <si>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</si>
  <si>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</si>
  <si>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</si>
  <si>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</si>
  <si>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</si>
  <si>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</si>
  <si>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</si>
  <si>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</si>
  <si>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</si>
  <si>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</si>
  <si>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</si>
  <si>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</si>
  <si>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</si>
  <si>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</si>
  <si>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</si>
  <si>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</si>
  <si>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</si>
  <si>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</si>
  <si>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</si>
  <si>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</si>
  <si>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</si>
  <si>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</si>
  <si>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</si>
  <si>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</si>
  <si>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</si>
  <si>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</si>
  <si>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</si>
  <si>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</si>
  <si>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</si>
  <si>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</si>
  <si>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</si>
  <si>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</si>
  <si>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</si>
  <si>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</si>
  <si>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</si>
  <si>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</si>
  <si>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</si>
  <si>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</si>
  <si>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</si>
  <si>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</si>
  <si>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</si>
  <si>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</si>
  <si>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</si>
  <si>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</si>
  <si>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</si>
  <si>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</si>
  <si>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</si>
  <si>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</si>
  <si>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</si>
  <si>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</si>
  <si>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</si>
  <si>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</si>
  <si>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</si>
  <si>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</si>
  <si>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</si>
  <si>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</si>
  <si>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</si>
  <si>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</si>
  <si>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</si>
  <si>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</si>
  <si>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</si>
  <si>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</si>
  <si>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</si>
  <si>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</si>
  <si>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</si>
  <si>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</si>
  <si>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</si>
  <si>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</si>
  <si>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</si>
  <si>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</si>
  <si>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</si>
  <si>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</si>
  <si>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</si>
  <si>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</si>
  <si>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</si>
  <si>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</si>
  <si>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</si>
  <si>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</si>
  <si>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</si>
  <si>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</si>
  <si>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</si>
  <si>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</si>
  <si>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</si>
  <si>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</si>
  <si>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</si>
  <si>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</si>
  <si>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</si>
  <si>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</si>
  <si>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</si>
  <si>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</si>
  <si>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</si>
  <si>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</si>
  <si>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</si>
  <si>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</si>
  <si>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</si>
  <si>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</si>
  <si>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</si>
  <si>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</si>
  <si>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</si>
  <si>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</si>
  <si>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</si>
  <si>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</si>
  <si>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</si>
  <si>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</si>
  <si>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</si>
  <si>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</si>
  <si>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</si>
  <si>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</si>
  <si>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</si>
  <si>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</si>
  <si>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</si>
  <si>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</si>
  <si>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</si>
  <si>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</si>
  <si>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</si>
  <si>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</si>
  <si>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</si>
  <si>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</si>
  <si>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</si>
  <si>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</si>
  <si>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</si>
  <si>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</si>
  <si>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</si>
  <si>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</si>
  <si>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</si>
  <si>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</si>
  <si>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</si>
  <si>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</si>
  <si>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</si>
  <si>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</si>
  <si>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</si>
  <si>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</si>
  <si>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</si>
  <si>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</si>
  <si>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</si>
  <si>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</si>
  <si>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</si>
  <si>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</si>
  <si>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</si>
  <si>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</si>
  <si>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</si>
  <si>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</si>
  <si>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</si>
  <si>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</si>
  <si>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</si>
  <si>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</si>
  <si>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</si>
  <si>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</si>
  <si>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</si>
  <si>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</si>
  <si>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</si>
  <si>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</si>
  <si>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</si>
  <si>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</si>
  <si>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</si>
  <si>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</si>
  <si>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</si>
  <si>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</si>
  <si>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</si>
  <si>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</si>
  <si>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</si>
  <si>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</si>
  <si>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</si>
  <si>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</si>
  <si>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</si>
  <si>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</si>
  <si>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</si>
  <si>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</si>
  <si>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</si>
  <si>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</si>
  <si>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</si>
  <si>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</si>
  <si>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</si>
  <si>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</si>
  <si>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</si>
  <si>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</si>
  <si>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</si>
  <si>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</si>
  <si>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</si>
  <si>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</si>
  <si>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</si>
  <si>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</si>
  <si>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</si>
  <si>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</si>
  <si>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</si>
  <si>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</si>
  <si>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</si>
  <si>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</si>
  <si>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</si>
  <si>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</si>
  <si>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</si>
  <si>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</si>
  <si>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</si>
  <si>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</si>
  <si>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</si>
  <si>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</si>
  <si>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</si>
  <si>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</si>
  <si>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</si>
  <si>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</si>
  <si>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</si>
  <si>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</si>
  <si>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</si>
  <si>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</si>
  <si>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</si>
  <si>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</si>
  <si>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</si>
  <si>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</si>
  <si>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</si>
  <si>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</si>
  <si>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</si>
  <si>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</si>
  <si>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</si>
  <si>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</si>
  <si>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</si>
  <si>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</si>
  <si>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</si>
  <si>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</si>
  <si>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</si>
  <si>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</si>
  <si>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</si>
  <si>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</si>
  <si>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</si>
  <si>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</si>
  <si>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</si>
  <si>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</si>
  <si>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</si>
  <si>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</si>
  <si>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</si>
  <si>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</si>
  <si>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</si>
  <si>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</si>
  <si>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</si>
  <si>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</si>
  <si>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</si>
  <si>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</si>
  <si>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</si>
  <si>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</si>
  <si>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</si>
  <si>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</si>
  <si>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</si>
  <si>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</si>
  <si>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</si>
  <si>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</si>
  <si>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</si>
  <si>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</si>
  <si>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</si>
  <si>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</si>
  <si>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</si>
  <si>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</si>
  <si>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</si>
  <si>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</si>
  <si>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</si>
  <si>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</si>
  <si>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</si>
  <si>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</si>
  <si>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</si>
  <si>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</si>
  <si>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</si>
  <si>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</si>
  <si>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</si>
  <si>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</si>
  <si>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</si>
  <si>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</si>
  <si>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</si>
  <si>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</si>
  <si>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</si>
  <si>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</si>
  <si>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</si>
  <si>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</si>
  <si>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</si>
  <si>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</si>
  <si>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</si>
  <si>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</si>
  <si>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</si>
  <si>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</si>
  <si>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</si>
  <si>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</si>
  <si>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</si>
  <si>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</si>
  <si>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</si>
  <si>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</si>
  <si>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</si>
  <si>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</si>
  <si>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</si>
  <si>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</si>
  <si>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</si>
  <si>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</si>
  <si>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</si>
  <si>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</si>
  <si>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</si>
  <si>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</si>
  <si>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</si>
  <si>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</si>
  <si>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</si>
  <si>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</si>
  <si>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</si>
  <si>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</si>
  <si>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</si>
  <si>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</si>
  <si>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</si>
  <si>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</si>
  <si>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</si>
  <si>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</si>
  <si>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</si>
  <si>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</si>
  <si>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</si>
  <si>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</si>
  <si>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</si>
  <si>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</si>
  <si>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</si>
  <si>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</si>
  <si>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</si>
  <si>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</si>
  <si>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</si>
  <si>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</si>
  <si>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</si>
  <si>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</si>
  <si>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</si>
  <si>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</si>
  <si>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</si>
  <si>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</si>
  <si>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</si>
  <si>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</si>
  <si>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</si>
  <si>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</si>
  <si>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</si>
  <si>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</si>
  <si>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</si>
  <si>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</si>
  <si>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</si>
  <si>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</si>
  <si>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</si>
  <si>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</si>
  <si>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</si>
  <si>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</si>
  <si>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</si>
  <si>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</si>
  <si>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</si>
  <si>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</si>
  <si>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</si>
  <si>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</si>
  <si>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</si>
  <si>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</si>
  <si>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</si>
  <si>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</si>
  <si>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</si>
  <si>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</si>
  <si>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</si>
  <si>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</si>
  <si>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</si>
  <si>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</si>
  <si>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</si>
  <si>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</si>
  <si>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</si>
  <si>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</si>
  <si>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</si>
  <si>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</si>
  <si>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</si>
  <si>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</si>
  <si>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</si>
  <si>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</si>
  <si>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</si>
  <si>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</si>
  <si>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</si>
  <si>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</si>
  <si>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</si>
  <si>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</si>
  <si>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</si>
  <si>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</si>
  <si>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</si>
  <si>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</si>
  <si>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</si>
  <si>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</si>
  <si>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</si>
  <si>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</si>
  <si>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</si>
  <si>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</si>
  <si>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</si>
  <si>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</si>
  <si>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</si>
  <si>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</si>
  <si>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</si>
  <si>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</si>
  <si>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</si>
  <si>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</si>
  <si>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</si>
  <si>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</si>
  <si>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</si>
  <si>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</si>
  <si>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</si>
  <si>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</si>
  <si>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</si>
  <si>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</si>
  <si>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</si>
  <si>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</si>
  <si>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</si>
  <si>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</si>
  <si>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</si>
  <si>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</si>
  <si>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</si>
  <si>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</si>
  <si>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</si>
  <si>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</si>
  <si>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</si>
  <si>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</si>
  <si>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</si>
  <si>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</si>
  <si>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</si>
  <si>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</si>
  <si>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</si>
  <si>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</si>
  <si>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</si>
  <si>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</si>
  <si>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</si>
  <si>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</si>
  <si>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</si>
  <si>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</si>
  <si>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</si>
  <si>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</si>
  <si>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</si>
  <si>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</si>
  <si>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</si>
  <si>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</si>
  <si>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</si>
  <si>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</si>
  <si>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</si>
  <si>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</si>
  <si>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</si>
  <si>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</si>
  <si>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</si>
  <si>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</si>
  <si>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</si>
  <si>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</si>
  <si>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</si>
  <si>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</si>
  <si>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</si>
  <si>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</si>
  <si>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</si>
  <si>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</si>
  <si>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</si>
  <si>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</si>
  <si>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</si>
  <si>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</si>
  <si>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</si>
  <si>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</si>
  <si>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</si>
  <si>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</si>
  <si>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</si>
  <si>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</si>
  <si>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</si>
  <si>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</si>
  <si>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</si>
  <si>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</si>
  <si>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</si>
  <si>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</si>
  <si>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</si>
  <si>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</si>
  <si>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</si>
  <si>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</si>
  <si>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</si>
  <si>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</si>
  <si>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</si>
  <si>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</si>
  <si>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</si>
  <si>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</si>
  <si>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</si>
  <si>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</si>
  <si>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</si>
  <si>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</si>
  <si>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</si>
  <si>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</si>
  <si>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</si>
  <si>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</si>
  <si>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</si>
  <si>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</si>
  <si>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</si>
  <si>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</si>
  <si>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</si>
  <si>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</si>
  <si>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</si>
  <si>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</si>
  <si>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</si>
  <si>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</si>
  <si>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</si>
  <si>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</si>
  <si>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</si>
  <si>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</si>
  <si>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</si>
  <si>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</si>
  <si>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</si>
  <si>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</si>
  <si>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</si>
  <si>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</si>
  <si>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</si>
  <si>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</si>
  <si>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</si>
  <si>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</si>
  <si>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</si>
  <si>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</si>
  <si>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</si>
  <si>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</si>
  <si>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</si>
  <si>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</si>
  <si>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</si>
  <si>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</si>
  <si>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</si>
  <si>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</si>
  <si>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</si>
  <si>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</si>
  <si>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</si>
  <si>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</si>
  <si>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</si>
  <si>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</si>
  <si>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</si>
  <si>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</si>
  <si>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</si>
  <si>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</si>
  <si>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</si>
  <si>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</si>
  <si>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</si>
  <si>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</si>
  <si>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</si>
  <si>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</si>
  <si>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</si>
  <si>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</si>
  <si>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</si>
  <si>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</si>
  <si>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</si>
  <si>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</si>
  <si>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</si>
  <si>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</si>
  <si>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</si>
  <si>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</si>
  <si>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</si>
  <si>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</si>
  <si>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</si>
  <si>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</si>
  <si>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</si>
  <si>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</si>
  <si>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</si>
  <si>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</si>
  <si>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</si>
  <si>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</si>
  <si>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</si>
  <si>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</si>
  <si>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</si>
  <si>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</si>
  <si>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</si>
  <si>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</si>
  <si>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</si>
  <si>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</si>
  <si>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</si>
  <si>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</si>
  <si>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</si>
  <si>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</si>
  <si>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</si>
  <si>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</si>
  <si>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</si>
  <si>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</si>
  <si>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</si>
  <si>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</si>
  <si>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</si>
  <si>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</si>
  <si>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</si>
  <si>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</si>
  <si>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</si>
  <si>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</si>
  <si>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</si>
  <si>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</si>
  <si>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</si>
  <si>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</si>
  <si>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</si>
  <si>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</si>
  <si>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</si>
  <si>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</si>
  <si>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</si>
  <si>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</si>
  <si>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</si>
  <si>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</si>
  <si>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</si>
  <si>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</si>
  <si>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</si>
  <si>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</si>
  <si>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</si>
  <si>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</si>
  <si>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</si>
  <si>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</si>
  <si>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</si>
  <si>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</si>
  <si>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</si>
  <si>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</si>
  <si>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</si>
  <si>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</si>
  <si>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</si>
  <si>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</si>
  <si>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</si>
  <si>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</si>
  <si>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</si>
  <si>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</si>
  <si>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</si>
  <si>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</si>
  <si>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</si>
  <si>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</si>
  <si>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</si>
  <si>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</si>
  <si>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</si>
  <si>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</si>
  <si>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</si>
  <si>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</si>
  <si>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</si>
  <si>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</si>
  <si>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</si>
  <si>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</si>
  <si>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</si>
  <si>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</si>
  <si>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</si>
  <si>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</si>
  <si>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</si>
  <si>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</si>
  <si>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</si>
  <si>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</si>
  <si>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</si>
  <si>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</si>
  <si>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</si>
  <si>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</si>
  <si>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</si>
  <si>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</si>
  <si>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</si>
  <si>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</si>
  <si>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</si>
  <si>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</si>
  <si>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</si>
  <si>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</si>
  <si>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</si>
  <si>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</si>
  <si>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</si>
  <si>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</si>
  <si>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</si>
  <si>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</si>
  <si>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</si>
  <si>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</si>
  <si>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</si>
  <si>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</si>
  <si>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</si>
  <si>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</si>
  <si>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</si>
  <si>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</si>
  <si>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</si>
  <si>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</si>
  <si>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</si>
  <si>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</si>
  <si>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</si>
  <si>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</si>
  <si>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</si>
  <si>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</si>
  <si>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</si>
  <si>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</si>
  <si>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</si>
  <si>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</si>
  <si>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</si>
  <si>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</si>
  <si>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</si>
  <si>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</si>
  <si>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</si>
  <si>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</si>
  <si>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</si>
  <si>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</si>
  <si>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</si>
  <si>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</si>
  <si>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</si>
  <si>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</si>
  <si>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</si>
  <si>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</si>
  <si>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</si>
  <si>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</si>
  <si>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</si>
  <si>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</si>
  <si>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</si>
  <si>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</si>
  <si>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</si>
  <si>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</si>
  <si>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</si>
  <si>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</si>
  <si>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</si>
  <si>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</si>
  <si>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</si>
  <si>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</si>
  <si>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</si>
  <si>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</si>
  <si>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</si>
  <si>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</si>
  <si>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</si>
  <si>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</si>
  <si>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</si>
  <si>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</si>
  <si>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</si>
  <si>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</si>
  <si>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</si>
  <si>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</si>
  <si>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</si>
  <si>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</si>
  <si>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</si>
  <si>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</si>
  <si>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</si>
  <si>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</si>
  <si>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</si>
  <si>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</si>
  <si>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</si>
  <si>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</si>
  <si>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</si>
  <si>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</si>
  <si>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</si>
  <si>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</si>
  <si>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</si>
  <si>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</si>
  <si>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</si>
  <si>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</si>
  <si>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</si>
  <si>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</si>
  <si>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</si>
  <si>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</si>
  <si>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</si>
  <si>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</si>
  <si>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</si>
  <si>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</si>
  <si>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</si>
  <si>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</si>
  <si>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</si>
  <si>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</si>
  <si>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</si>
  <si>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</si>
  <si>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</si>
  <si>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</si>
  <si>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</si>
  <si>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</si>
  <si>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</si>
  <si>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</si>
  <si>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</si>
  <si>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</si>
  <si>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</si>
  <si>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</si>
  <si>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</si>
  <si>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</si>
  <si>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</si>
  <si>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</si>
  <si>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</si>
  <si>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</si>
  <si>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</si>
  <si>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</si>
  <si>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</si>
  <si>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</si>
  <si>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</si>
  <si>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</si>
  <si>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</si>
  <si>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</si>
  <si>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</si>
  <si>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</si>
  <si>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</si>
  <si>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</si>
  <si>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</si>
  <si>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</si>
  <si>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</si>
  <si>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</si>
  <si>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</si>
  <si>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</si>
  <si>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</si>
  <si>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</si>
  <si>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</si>
  <si>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</si>
  <si>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</si>
  <si>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</si>
  <si>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</si>
  <si>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</si>
  <si>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</si>
  <si>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</si>
  <si>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</si>
  <si>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</si>
  <si>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</si>
  <si>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</si>
  <si>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</si>
  <si>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</si>
  <si>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</si>
  <si>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</si>
  <si>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</si>
  <si>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</si>
  <si>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</si>
  <si>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</si>
  <si>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</si>
  <si>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</si>
  <si>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</si>
  <si>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</si>
  <si>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</si>
  <si>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</si>
  <si>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</si>
  <si>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</si>
  <si>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</si>
  <si>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</si>
  <si>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</si>
  <si>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</si>
  <si>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</si>
  <si>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</si>
  <si>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</si>
  <si>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</si>
  <si>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</si>
  <si>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</si>
  <si>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</si>
  <si>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</si>
  <si>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</si>
  <si>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</si>
  <si>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</si>
  <si>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</si>
  <si>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</si>
  <si>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</si>
  <si>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</si>
  <si>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</si>
  <si>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</si>
  <si>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</si>
  <si>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</si>
  <si>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</si>
  <si>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</si>
  <si>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</si>
  <si>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</si>
  <si>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</si>
  <si>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</si>
  <si>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</si>
  <si>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</si>
  <si>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</si>
  <si>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</si>
  <si>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</si>
  <si>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</si>
  <si>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</si>
  <si>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</si>
  <si>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</si>
  <si>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</si>
  <si>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</si>
  <si>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</si>
  <si>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</si>
  <si>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</si>
  <si>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</si>
  <si>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</si>
  <si>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</si>
  <si>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</si>
  <si>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</si>
  <si>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</si>
  <si>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</si>
  <si>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</si>
  <si>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</si>
  <si>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</si>
  <si>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</si>
  <si>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</si>
  <si>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</si>
  <si>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</si>
  <si>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</si>
  <si>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</si>
  <si>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</si>
  <si>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</si>
  <si>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</si>
  <si>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</si>
  <si>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</si>
  <si>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</si>
  <si>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</si>
  <si>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</si>
  <si>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</si>
  <si>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</si>
  <si>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</si>
  <si>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</si>
  <si>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</si>
  <si>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</si>
  <si>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</si>
  <si>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</si>
  <si>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</si>
  <si>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</si>
  <si>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</si>
  <si>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</si>
  <si>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</si>
  <si>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</si>
  <si>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</si>
  <si>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</si>
  <si>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</si>
  <si>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</si>
  <si>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</si>
  <si>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</si>
  <si>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</si>
  <si>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</si>
  <si>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</si>
  <si>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</si>
  <si>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</si>
  <si>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</si>
  <si>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</si>
  <si>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</si>
  <si>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</si>
  <si>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</si>
  <si>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</si>
  <si>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</si>
  <si>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</si>
  <si>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</si>
  <si>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</si>
  <si>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</si>
  <si>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</si>
  <si>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</si>
  <si>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</si>
  <si>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</si>
  <si>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</si>
  <si>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</si>
  <si>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</si>
  <si>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</si>
  <si>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</si>
  <si>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</si>
  <si>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</si>
  <si>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</si>
  <si>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</si>
  <si>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</si>
  <si>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</si>
  <si>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</si>
  <si>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</si>
  <si>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</si>
  <si>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</si>
  <si>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</si>
  <si>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</si>
  <si>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</si>
  <si>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</si>
  <si>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</si>
  <si>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</si>
  <si>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</si>
  <si>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</si>
  <si>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</si>
  <si>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</si>
  <si>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</si>
  <si>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</si>
  <si>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</si>
  <si>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</si>
  <si>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</si>
  <si>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</si>
  <si>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</si>
  <si>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</si>
  <si>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</si>
  <si>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</si>
  <si>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</si>
  <si>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</si>
  <si>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</si>
  <si>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</si>
  <si>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</si>
  <si>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</si>
  <si>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</si>
  <si>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</si>
  <si>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</si>
  <si>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</si>
  <si>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</si>
  <si>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</si>
  <si>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</si>
  <si>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</si>
  <si>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</si>
  <si>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</si>
  <si>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</si>
  <si>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</si>
  <si>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</si>
  <si>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</si>
  <si>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</si>
  <si>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</si>
  <si>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</si>
  <si>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</si>
  <si>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</si>
  <si>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</si>
  <si>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</si>
  <si>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</si>
  <si>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</si>
  <si>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</si>
  <si>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</si>
  <si>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</si>
  <si>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</si>
  <si>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</si>
  <si>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</si>
  <si>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</si>
  <si>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</si>
  <si>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</si>
  <si>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</si>
  <si>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</si>
  <si>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</si>
  <si>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</si>
  <si>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</si>
  <si>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</si>
  <si>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</si>
  <si>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</si>
  <si>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</si>
  <si>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</si>
  <si>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</si>
  <si>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</si>
  <si>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</si>
  <si>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</si>
  <si>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</si>
  <si>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</si>
  <si>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</si>
  <si>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</si>
  <si>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</si>
  <si>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</si>
  <si>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</si>
  <si>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</si>
  <si>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</si>
  <si>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</si>
  <si>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</si>
  <si>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</si>
  <si>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</si>
  <si>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</si>
  <si>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</si>
  <si>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</si>
  <si>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</si>
  <si>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</si>
  <si>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</si>
  <si>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</si>
  <si>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</si>
  <si>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</si>
  <si>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</si>
  <si>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</si>
  <si>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</si>
  <si>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</si>
  <si>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</si>
  <si>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</si>
  <si>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</si>
  <si>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</si>
  <si>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</si>
  <si>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</si>
  <si>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</si>
  <si>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</si>
  <si>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</si>
  <si>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</si>
  <si>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</si>
  <si>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</si>
  <si>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</si>
  <si>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</si>
  <si>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</si>
  <si>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</si>
  <si>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</si>
  <si>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</si>
  <si>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</si>
  <si>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</si>
  <si>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</si>
  <si>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</si>
  <si>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</si>
  <si>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</si>
  <si>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</si>
  <si>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</si>
  <si>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</si>
  <si>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</si>
  <si>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</si>
  <si>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</si>
  <si>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</si>
  <si>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</si>
  <si>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</si>
  <si>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</si>
  <si>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</si>
  <si>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</si>
  <si>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</si>
  <si>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</si>
  <si>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</si>
  <si>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</si>
  <si>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</si>
  <si>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</si>
  <si>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</si>
  <si>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</si>
  <si>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</si>
  <si>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</si>
  <si>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</si>
  <si>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</si>
  <si>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</si>
  <si>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</si>
  <si>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</si>
  <si>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</si>
  <si>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</si>
  <si>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</si>
  <si>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</si>
  <si>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</si>
  <si>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</si>
  <si>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</si>
  <si>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</si>
  <si>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</si>
  <si>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</si>
  <si>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</si>
  <si>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</si>
  <si>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</si>
  <si>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</si>
  <si>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</si>
  <si>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</si>
  <si>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</si>
  <si>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</si>
  <si>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</si>
  <si>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</si>
  <si>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</si>
  <si>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</si>
  <si>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</si>
  <si>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</si>
  <si>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</si>
  <si>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</si>
  <si>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</si>
  <si>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</si>
  <si>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</si>
  <si>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</si>
  <si>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</si>
  <si>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</si>
  <si>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</si>
  <si>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</si>
  <si>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</si>
  <si>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</si>
  <si>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</si>
  <si>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</si>
  <si>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</si>
  <si>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</si>
  <si>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</si>
  <si>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</si>
  <si>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</si>
  <si>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</si>
  <si>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</si>
  <si>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</si>
  <si>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</si>
  <si>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</si>
  <si>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</si>
  <si>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</si>
  <si>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</si>
  <si>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</si>
  <si>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</si>
  <si>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</si>
  <si>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</si>
  <si>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</si>
  <si>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</si>
  <si>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</si>
  <si>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</si>
  <si>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</si>
  <si>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</si>
  <si>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</si>
  <si>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</si>
  <si>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</si>
  <si>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</si>
  <si>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</si>
  <si>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</si>
  <si>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</si>
  <si>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</si>
  <si>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</si>
  <si>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</si>
  <si>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</si>
  <si>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</si>
  <si>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</si>
  <si>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</si>
  <si>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</si>
  <si>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</si>
  <si>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</si>
  <si>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</si>
  <si>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</si>
  <si>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</si>
  <si>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</si>
  <si>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</si>
  <si>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</si>
  <si>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</si>
  <si>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</si>
  <si>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</si>
  <si>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</si>
  <si>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</si>
  <si>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</si>
  <si>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</si>
  <si>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</si>
  <si>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</si>
  <si>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</si>
  <si>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</si>
  <si>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</si>
  <si>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</si>
  <si>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</si>
  <si>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</si>
  <si>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</si>
  <si>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</si>
  <si>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</si>
  <si>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</si>
  <si>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</si>
  <si>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</si>
  <si>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</si>
  <si>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</si>
  <si>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</si>
  <si>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</si>
  <si>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</si>
  <si>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</si>
  <si>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</si>
  <si>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</si>
  <si>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</si>
  <si>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</si>
  <si>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</si>
  <si>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</si>
  <si>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</si>
  <si>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</si>
  <si>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</si>
  <si>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</si>
  <si>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</si>
  <si>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</si>
  <si>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</si>
  <si>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</si>
  <si>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</si>
  <si>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</si>
  <si>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</si>
  <si>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</si>
  <si>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</si>
  <si>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</si>
  <si>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</si>
  <si>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</si>
  <si>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</si>
  <si>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</si>
  <si>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</si>
  <si>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</si>
  <si>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</si>
  <si>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</si>
  <si>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</si>
  <si>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</si>
  <si>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</si>
  <si>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</si>
  <si>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</si>
  <si>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</si>
  <si>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</si>
  <si>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</si>
  <si>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</si>
  <si>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</si>
  <si>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</si>
  <si>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</si>
  <si>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</si>
  <si>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</si>
  <si>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</si>
  <si>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</si>
  <si>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</si>
  <si>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</si>
  <si>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</si>
  <si>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</si>
  <si>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</si>
  <si>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</si>
  <si>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</si>
  <si>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</si>
  <si>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</si>
  <si>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</si>
  <si>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</si>
  <si>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</si>
  <si>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</si>
  <si>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</si>
  <si>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</si>
  <si>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</si>
  <si>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</si>
  <si>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</si>
  <si>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</si>
  <si>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</si>
  <si>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</si>
  <si>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</si>
  <si>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</si>
  <si>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</si>
  <si>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</si>
  <si>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</si>
  <si>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</si>
  <si>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</si>
  <si>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</si>
  <si>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</si>
  <si>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</si>
  <si>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</si>
  <si>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</si>
  <si>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</si>
  <si>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</si>
  <si>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</si>
  <si>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</si>
  <si>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</si>
  <si>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</si>
  <si>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</si>
  <si>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</si>
  <si>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</si>
  <si>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</si>
  <si>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</si>
  <si>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</si>
  <si>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</si>
  <si>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</si>
  <si>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</si>
  <si>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</si>
  <si>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</si>
  <si>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</si>
  <si>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</si>
  <si>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</si>
  <si>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</si>
  <si>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</si>
  <si>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</si>
  <si>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</si>
  <si>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</si>
  <si>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</si>
  <si>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</si>
  <si>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</si>
  <si>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</si>
  <si>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</si>
  <si>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</si>
  <si>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</si>
  <si>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</si>
  <si>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</si>
  <si>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</si>
  <si>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</si>
  <si>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</si>
  <si>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</si>
  <si>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</si>
  <si>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</si>
  <si>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</si>
  <si>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</si>
  <si>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</si>
  <si>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</si>
  <si>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</si>
  <si>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</si>
  <si>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</si>
  <si>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</si>
  <si>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</si>
  <si>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</si>
  <si>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</si>
  <si>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</si>
  <si>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</si>
  <si>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</si>
  <si>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</si>
  <si>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</si>
  <si>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</si>
  <si>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</si>
  <si>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</si>
  <si>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</si>
  <si>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</si>
  <si>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</si>
  <si>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</si>
  <si>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</si>
  <si>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</si>
  <si>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</si>
  <si>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</si>
  <si>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</si>
  <si>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</si>
  <si>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</si>
  <si>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</si>
  <si>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</si>
  <si>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</si>
  <si>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</si>
  <si>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</si>
  <si>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</si>
  <si>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</si>
  <si>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</si>
  <si>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</si>
  <si>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</si>
  <si>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</si>
  <si>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</si>
  <si>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</si>
  <si>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</si>
  <si>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</si>
  <si>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</si>
  <si>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</si>
  <si>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</si>
  <si>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</si>
  <si>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</si>
  <si>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</si>
  <si>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</si>
  <si>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</si>
  <si>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</si>
  <si>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</si>
  <si>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</si>
  <si>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</si>
  <si>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</si>
  <si>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</si>
  <si>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</si>
  <si>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</si>
  <si>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</si>
  <si>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</si>
  <si>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</si>
  <si>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</si>
  <si>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</si>
  <si>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</si>
  <si>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</si>
  <si>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</si>
  <si>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</si>
  <si>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</si>
  <si>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</si>
  <si>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</si>
  <si>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</si>
  <si>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</si>
  <si>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</si>
  <si>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</si>
  <si>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</si>
  <si>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</si>
  <si>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</si>
  <si>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</si>
  <si>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</si>
  <si>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</si>
  <si>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</si>
  <si>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</si>
  <si>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</si>
  <si>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</si>
  <si>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</si>
  <si>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</si>
  <si>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</si>
  <si>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</si>
  <si>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</si>
  <si>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</si>
  <si>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</si>
  <si>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</si>
  <si>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</si>
  <si>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</si>
  <si>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</si>
  <si>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</si>
  <si>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</si>
  <si>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</si>
  <si>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</si>
  <si>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</si>
  <si>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</si>
  <si>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</si>
  <si>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</si>
  <si>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</si>
  <si>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</si>
  <si>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</si>
  <si>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</si>
  <si>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</si>
  <si>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</si>
  <si>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</si>
  <si>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</si>
  <si>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</si>
  <si>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</si>
  <si>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</si>
  <si>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</si>
  <si>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</si>
  <si>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</si>
  <si>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</si>
  <si>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</si>
  <si>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</si>
  <si>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</si>
  <si>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</si>
  <si>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</si>
  <si>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</si>
  <si>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</si>
  <si>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</si>
  <si>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</si>
  <si>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</si>
  <si>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</si>
  <si>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</si>
  <si>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</si>
  <si>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</si>
  <si>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</si>
  <si>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</si>
  <si>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</si>
  <si>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</si>
  <si>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</si>
  <si>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</si>
  <si>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</si>
  <si>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</si>
  <si>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</si>
  <si>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</si>
  <si>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</si>
  <si>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</si>
  <si>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</si>
  <si>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</si>
  <si>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</si>
  <si>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</si>
  <si>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</si>
  <si>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</si>
  <si>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</si>
  <si>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</si>
  <si>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</si>
  <si>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</si>
  <si>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</si>
  <si>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</si>
  <si>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</si>
  <si>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</si>
  <si>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</si>
  <si>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</si>
  <si>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</si>
  <si>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</si>
  <si>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</si>
  <si>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</si>
  <si>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</si>
  <si>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</si>
  <si>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</si>
  <si>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</si>
  <si>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</si>
  <si>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</si>
  <si>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</si>
  <si>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</si>
  <si>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</si>
  <si>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</si>
  <si>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</si>
  <si>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</si>
  <si>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</si>
  <si>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</si>
  <si>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</si>
  <si>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</si>
  <si>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</si>
  <si>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</si>
  <si>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</si>
  <si>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</si>
  <si>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</si>
  <si>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</si>
  <si>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</si>
  <si>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</si>
  <si>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</si>
  <si>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</si>
  <si>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</si>
  <si>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</si>
  <si>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</si>
  <si>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</si>
  <si>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</si>
  <si>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</si>
  <si>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</si>
  <si>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</si>
  <si>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</si>
  <si>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</si>
  <si>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</si>
  <si>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</si>
  <si>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</si>
  <si>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</si>
  <si>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</si>
  <si>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</si>
  <si>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</si>
  <si>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</si>
  <si>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</si>
  <si>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</si>
  <si>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</si>
  <si>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</si>
  <si>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</si>
  <si>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</si>
  <si>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</si>
  <si>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</si>
  <si>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</si>
  <si>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</si>
  <si>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</si>
  <si>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</si>
  <si>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</si>
  <si>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</si>
  <si>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</si>
  <si>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</si>
  <si>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</si>
  <si>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</si>
  <si>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</si>
  <si>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</si>
  <si>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</si>
  <si>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</si>
  <si>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</si>
  <si>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</si>
  <si>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</si>
  <si>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</si>
  <si>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</si>
  <si>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</si>
  <si>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</si>
  <si>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</si>
  <si>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</si>
  <si>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</si>
  <si>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</si>
  <si>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</si>
  <si>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</si>
  <si>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</si>
  <si>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</si>
  <si>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</si>
  <si>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</si>
  <si>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</si>
  <si>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</si>
  <si>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</si>
  <si>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</si>
  <si>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</si>
  <si>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</si>
  <si>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</si>
  <si>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</si>
  <si>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</si>
  <si>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</si>
  <si>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</si>
  <si>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</si>
  <si>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</si>
  <si>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</si>
  <si>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</si>
  <si>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</si>
  <si>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</si>
  <si>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</si>
  <si>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</si>
  <si>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</si>
  <si>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</si>
  <si>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</si>
  <si>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</si>
  <si>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</si>
  <si>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</si>
  <si>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</si>
  <si>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</si>
  <si>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</si>
  <si>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</si>
  <si>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</si>
  <si>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</si>
  <si>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</si>
  <si>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</si>
  <si>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</si>
  <si>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</si>
  <si>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</si>
  <si>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</si>
  <si>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</si>
  <si>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</si>
  <si>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</si>
  <si>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</si>
  <si>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</si>
  <si>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</si>
  <si>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</si>
  <si>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</si>
  <si>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</si>
  <si>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</si>
  <si>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</si>
  <si>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</si>
  <si>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</si>
  <si>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</si>
  <si>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</si>
  <si>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</si>
  <si>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</si>
  <si>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</si>
  <si>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</si>
  <si>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</si>
  <si>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</si>
  <si>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</si>
  <si>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</si>
  <si>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</si>
  <si>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</si>
  <si>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</si>
  <si>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</si>
  <si>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</si>
  <si>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</si>
  <si>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</si>
  <si>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</si>
  <si>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</si>
  <si>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</si>
  <si>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</si>
  <si>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</si>
  <si>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</si>
  <si>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</si>
  <si>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</si>
  <si>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</si>
  <si>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</si>
  <si>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</si>
  <si>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</si>
  <si>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</si>
  <si>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</si>
  <si>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</si>
  <si>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</si>
  <si>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</si>
  <si>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</si>
  <si>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</si>
  <si>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</si>
  <si>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</si>
  <si>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</si>
  <si>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</si>
  <si>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</si>
  <si>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</si>
  <si>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</si>
  <si>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</si>
  <si>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</si>
  <si>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</si>
  <si>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</si>
  <si>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</si>
  <si>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</si>
  <si>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</si>
  <si>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</si>
  <si>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</si>
  <si>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</si>
  <si>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</si>
  <si>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</si>
  <si>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</si>
  <si>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</si>
  <si>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</si>
  <si>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</si>
  <si>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</si>
  <si>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</si>
  <si>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</si>
  <si>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</si>
  <si>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</si>
  <si>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</si>
  <si>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</si>
  <si>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</si>
  <si>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</si>
  <si>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</si>
  <si>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</si>
  <si>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</si>
  <si>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</si>
  <si>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</si>
  <si>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</si>
  <si>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</si>
  <si>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</si>
  <si>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</si>
  <si>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</si>
  <si>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</si>
  <si>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</si>
  <si>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</si>
  <si>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</si>
  <si>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</si>
  <si>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</si>
  <si>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</si>
  <si>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</si>
  <si>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</si>
  <si>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</si>
  <si>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</si>
  <si>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</si>
  <si>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</si>
  <si>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</si>
  <si>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</si>
  <si>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</si>
  <si>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</si>
  <si>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</si>
  <si>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</si>
  <si>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</si>
  <si>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</si>
  <si>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</si>
  <si>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</si>
  <si>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</si>
  <si>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</si>
  <si>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</si>
  <si>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</si>
  <si>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</si>
  <si>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</si>
  <si>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</si>
  <si>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</si>
  <si>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</si>
  <si>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</si>
  <si>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</si>
  <si>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</si>
  <si>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</si>
  <si>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</si>
  <si>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</si>
  <si>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</si>
  <si>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</si>
  <si>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</si>
  <si>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</si>
  <si>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</si>
  <si>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</si>
  <si>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</si>
  <si>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</si>
  <si>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</si>
  <si>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</si>
  <si>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</si>
  <si>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</si>
  <si>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</si>
  <si>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</si>
  <si>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</si>
  <si>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</si>
  <si>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</si>
  <si>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</si>
  <si>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</si>
  <si>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</si>
  <si>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</si>
  <si>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</si>
  <si>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</si>
  <si>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</si>
  <si>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</si>
  <si>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</si>
  <si>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</si>
  <si>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</si>
  <si>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</si>
  <si>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</si>
  <si>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</si>
  <si>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</si>
  <si>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</si>
  <si>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</si>
  <si>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</si>
  <si>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</si>
  <si>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</si>
  <si>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</si>
  <si>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</si>
  <si>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</si>
  <si>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</si>
  <si>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</si>
  <si>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</si>
  <si>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</si>
  <si>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</si>
  <si>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</si>
  <si>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</si>
  <si>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</si>
  <si>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</si>
  <si>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</si>
  <si>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</si>
  <si>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</si>
  <si>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</si>
  <si>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</si>
  <si>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</si>
  <si>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</si>
  <si>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</si>
  <si>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</si>
  <si>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</si>
  <si>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</si>
  <si>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</si>
  <si>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</si>
  <si>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</si>
  <si>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</si>
  <si>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</si>
  <si>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</si>
  <si>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</si>
  <si>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</si>
  <si>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</si>
  <si>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</si>
  <si>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</si>
  <si>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</si>
  <si>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</si>
  <si>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</si>
  <si>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</si>
  <si>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</si>
  <si>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</si>
  <si>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</si>
  <si>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</si>
  <si>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</si>
  <si>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</si>
  <si>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</si>
  <si>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</si>
  <si>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</si>
  <si>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</si>
  <si>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</si>
  <si>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</si>
  <si>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</si>
  <si>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</si>
  <si>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</si>
  <si>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</si>
  <si>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</si>
  <si>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</si>
  <si>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</si>
  <si>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</si>
  <si>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</si>
  <si>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</si>
  <si>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</si>
  <si>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</si>
  <si>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</si>
  <si>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</si>
  <si>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</si>
  <si>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</si>
  <si>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</si>
  <si>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</si>
  <si>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</si>
  <si>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</si>
  <si>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</si>
  <si>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</si>
  <si>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</si>
  <si>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</si>
  <si>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</si>
  <si>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</si>
  <si>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</si>
  <si>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</si>
  <si>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</si>
  <si>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</si>
  <si>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</si>
  <si>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</si>
  <si>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</si>
  <si>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</si>
  <si>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</si>
  <si>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</si>
  <si>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</si>
  <si>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</si>
  <si>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</si>
  <si>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</si>
  <si>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</si>
  <si>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</si>
  <si>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</si>
  <si>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</si>
  <si>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</si>
  <si>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</si>
  <si>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</si>
  <si>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</si>
  <si>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</si>
  <si>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</si>
  <si>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</si>
  <si>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</si>
  <si>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</si>
  <si>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</si>
  <si>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</si>
  <si>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</si>
  <si>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</si>
  <si>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</si>
  <si>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</si>
  <si>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</si>
  <si>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</si>
  <si>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</si>
  <si>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</si>
  <si>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</si>
  <si>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</si>
  <si>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</si>
  <si>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</si>
  <si>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</si>
  <si>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</si>
  <si>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</si>
  <si>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</si>
  <si>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</si>
  <si>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</si>
  <si>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</si>
  <si>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</si>
  <si>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</si>
  <si>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</si>
  <si>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</si>
  <si>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</si>
  <si>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</si>
  <si>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</si>
  <si>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</si>
  <si>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</si>
  <si>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</si>
  <si>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</si>
  <si>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</si>
  <si>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</si>
  <si>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</si>
  <si>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</si>
  <si>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</si>
  <si>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</si>
  <si>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</si>
  <si>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</si>
  <si>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</si>
  <si>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</si>
  <si>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</si>
  <si>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</si>
  <si>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</si>
  <si>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</si>
  <si>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</si>
  <si>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</si>
  <si>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</si>
  <si>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</si>
  <si>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</si>
  <si>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</si>
  <si>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</si>
  <si>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</si>
  <si>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</si>
  <si>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</si>
  <si>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</si>
  <si>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</si>
  <si>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</si>
  <si>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</si>
  <si>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</si>
  <si>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</si>
  <si>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</si>
  <si>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</si>
  <si>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</si>
  <si>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</si>
  <si>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</si>
  <si>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</si>
  <si>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</si>
  <si>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</si>
  <si>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</si>
  <si>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</si>
  <si>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</si>
  <si>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</si>
  <si>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</si>
  <si>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</si>
  <si>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</si>
  <si>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</si>
  <si>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</si>
  <si>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</si>
  <si>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</si>
  <si>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</si>
  <si>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</si>
  <si>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</si>
  <si>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</si>
  <si>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</si>
  <si>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</si>
  <si>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</si>
  <si>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</si>
  <si>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</si>
  <si>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</si>
  <si>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</si>
  <si>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</si>
  <si>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</si>
  <si>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</si>
  <si>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</si>
  <si>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</si>
  <si>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</si>
  <si>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</si>
  <si>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</si>
  <si>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</si>
  <si>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</si>
  <si>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</si>
  <si>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</si>
  <si>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</si>
  <si>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</si>
  <si>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</si>
  <si>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</si>
  <si>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</si>
  <si>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</si>
  <si>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</si>
  <si>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</si>
  <si>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</si>
  <si>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</si>
  <si>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</si>
  <si>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</si>
  <si>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</si>
  <si>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</si>
  <si>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</si>
  <si>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</si>
  <si>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</si>
  <si>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</si>
  <si>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</si>
  <si>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</si>
  <si>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</si>
  <si>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</si>
  <si>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</si>
  <si>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</si>
  <si>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</si>
  <si>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</si>
  <si>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</si>
  <si>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</si>
  <si>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</si>
  <si>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</si>
  <si>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</si>
  <si>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</si>
  <si>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</si>
  <si>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</si>
  <si>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</si>
  <si>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</si>
  <si>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</si>
  <si>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</si>
  <si>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</si>
  <si>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</si>
  <si>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</si>
  <si>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</si>
  <si>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</si>
  <si>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</si>
  <si>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</si>
  <si>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</si>
  <si>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</si>
  <si>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</si>
  <si>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</si>
  <si>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</si>
  <si>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</si>
  <si>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</si>
  <si>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</si>
  <si>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</si>
  <si>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</si>
  <si>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</si>
  <si>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</si>
  <si>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</si>
  <si>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</si>
  <si>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</si>
  <si>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</si>
  <si>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</si>
  <si>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</si>
  <si>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</si>
  <si>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</si>
  <si>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</si>
  <si>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</si>
  <si>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</si>
  <si>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</si>
  <si>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</si>
  <si>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</si>
  <si>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</si>
  <si>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</si>
  <si>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</si>
  <si>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</si>
  <si>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</si>
  <si>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</si>
  <si>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</si>
  <si>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</si>
  <si>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</si>
  <si>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</si>
  <si>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</si>
  <si>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</si>
  <si>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</si>
  <si>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</si>
  <si>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</si>
  <si>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</si>
  <si>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</si>
  <si>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</si>
  <si>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</si>
  <si>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</si>
  <si>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</si>
  <si>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</si>
  <si>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</si>
  <si>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</si>
  <si>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</si>
  <si>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</si>
  <si>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</si>
  <si>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</si>
  <si>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</si>
  <si>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</si>
  <si>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</si>
  <si>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</si>
  <si>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</si>
  <si>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</si>
  <si>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</si>
  <si>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</si>
  <si>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</si>
  <si>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</si>
  <si>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</si>
  <si>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</si>
  <si>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</si>
  <si>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</si>
  <si>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</si>
  <si>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</si>
  <si>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</si>
  <si>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</si>
  <si>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</si>
  <si>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</si>
  <si>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</si>
  <si>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</si>
  <si>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</si>
  <si>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</si>
  <si>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</si>
  <si>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</si>
  <si>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</si>
  <si>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</si>
  <si>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</si>
  <si>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</si>
  <si>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</si>
  <si>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</si>
  <si>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</si>
  <si>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</si>
  <si>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</si>
  <si>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</si>
  <si>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</si>
  <si>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</si>
  <si>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</si>
  <si>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</si>
  <si>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</si>
  <si>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</si>
  <si>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</si>
  <si>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</si>
  <si>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</si>
  <si>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</si>
  <si>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</si>
  <si>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</si>
  <si>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</si>
  <si>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</si>
  <si>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</si>
  <si>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</si>
  <si>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</si>
  <si>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</si>
  <si>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</si>
  <si>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</si>
  <si>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</si>
  <si>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</si>
  <si>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</si>
  <si>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</si>
  <si>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</si>
  <si>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</si>
  <si>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</si>
  <si>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</si>
  <si>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</si>
  <si>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</si>
  <si>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</si>
  <si>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</si>
  <si>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</si>
  <si>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</si>
  <si>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</si>
  <si>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</si>
  <si>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</si>
  <si>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</si>
  <si>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</si>
  <si>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</si>
  <si>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</si>
  <si>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</si>
  <si>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</si>
  <si>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</si>
  <si>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</si>
  <si>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</si>
  <si>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</si>
  <si>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</si>
  <si>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</si>
  <si>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</si>
  <si>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</si>
  <si>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</si>
  <si>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</si>
  <si>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</si>
  <si>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</si>
  <si>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</si>
  <si>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</si>
  <si>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</si>
  <si>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</si>
  <si>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</si>
  <si>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</si>
  <si>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</si>
  <si>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</si>
  <si>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</si>
  <si>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</si>
  <si>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</si>
  <si>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</si>
  <si>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</si>
  <si>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</si>
  <si>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</si>
  <si>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</si>
  <si>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</si>
  <si>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</si>
  <si>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</si>
  <si>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</si>
  <si>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</si>
  <si>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</si>
  <si>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</si>
  <si>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</si>
  <si>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</si>
  <si>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</si>
  <si>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</si>
  <si>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</si>
  <si>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</si>
  <si>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</si>
  <si>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</si>
  <si>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</si>
  <si>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</si>
  <si>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</si>
  <si>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</si>
  <si>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</si>
  <si>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</si>
  <si>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</si>
  <si>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</si>
  <si>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</si>
  <si>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</si>
  <si>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</si>
  <si>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</si>
  <si>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</si>
  <si>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</si>
  <si>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</si>
  <si>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</si>
  <si>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</si>
  <si>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</si>
  <si>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</si>
  <si>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</si>
  <si>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</si>
  <si>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</si>
  <si>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</si>
  <si>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</si>
  <si>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</si>
  <si>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</si>
  <si>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</si>
  <si>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</si>
  <si>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</si>
  <si>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</si>
  <si>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</si>
  <si>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</si>
  <si>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</si>
  <si>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</si>
  <si>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</si>
  <si>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</si>
  <si>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</si>
  <si>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</si>
  <si>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</si>
  <si>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</si>
  <si>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</si>
  <si>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</si>
  <si>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</si>
  <si>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</si>
  <si>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</si>
  <si>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</si>
  <si>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</si>
  <si>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</si>
  <si>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</si>
  <si>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</si>
  <si>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</si>
  <si>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</si>
  <si>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</si>
  <si>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</si>
  <si>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</si>
  <si>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</si>
  <si>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</si>
  <si>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</si>
  <si>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</si>
  <si>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</si>
  <si>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</si>
  <si>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</si>
  <si>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</si>
  <si>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</si>
  <si>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</si>
  <si>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</si>
  <si>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</si>
  <si>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</si>
  <si>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</si>
  <si>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</si>
  <si>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</si>
  <si>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</si>
  <si>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</si>
  <si>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</si>
  <si>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</si>
  <si>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</si>
  <si>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</si>
  <si>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</si>
  <si>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</si>
  <si>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</si>
  <si>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</si>
  <si>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</si>
  <si>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</si>
  <si>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</si>
  <si>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</si>
  <si>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</si>
  <si>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</si>
  <si>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</si>
  <si>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</si>
  <si>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</si>
  <si>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</si>
  <si>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</si>
  <si>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</si>
  <si>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</si>
  <si>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</si>
  <si>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</si>
  <si>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</si>
  <si>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</si>
  <si>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</si>
  <si>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</si>
  <si>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</si>
  <si>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</si>
  <si>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</si>
  <si>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</si>
  <si>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</si>
  <si>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</si>
  <si>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</si>
  <si>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</si>
  <si>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</si>
  <si>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</si>
  <si>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</si>
  <si>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</si>
  <si>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</si>
  <si>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</si>
  <si>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</si>
  <si>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</si>
  <si>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</si>
  <si>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</si>
  <si>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</si>
  <si>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</si>
  <si>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</si>
  <si>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</si>
  <si>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</si>
  <si>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</si>
  <si>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</si>
  <si>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</si>
  <si>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</si>
  <si>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</si>
  <si>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</si>
  <si>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</si>
  <si>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</si>
  <si>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</si>
  <si>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</si>
  <si>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</si>
  <si>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</si>
  <si>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</si>
  <si>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</si>
  <si>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</si>
  <si>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</si>
  <si>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</si>
  <si>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</si>
  <si>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</si>
  <si>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</si>
  <si>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</si>
  <si>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</si>
  <si>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</si>
  <si>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</si>
  <si>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</si>
  <si>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</si>
  <si>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</si>
  <si>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</si>
  <si>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</si>
  <si>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</si>
  <si>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</si>
  <si>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</si>
  <si>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</si>
  <si>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</si>
  <si>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</si>
  <si>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</si>
  <si>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</si>
  <si>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</si>
  <si>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</si>
  <si>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</si>
  <si>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</si>
  <si>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</si>
  <si>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</si>
  <si>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</si>
  <si>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</si>
  <si>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</si>
  <si>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</si>
  <si>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</si>
  <si>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</si>
  <si>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</si>
  <si>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</si>
  <si>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</si>
  <si>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</si>
  <si>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</si>
  <si>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</si>
  <si>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</si>
  <si>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</si>
  <si>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</si>
  <si>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</si>
  <si>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</si>
  <si>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</si>
  <si>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</si>
  <si>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</si>
  <si>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</si>
  <si>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</si>
  <si>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</si>
  <si>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</si>
  <si>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</si>
  <si>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</si>
  <si>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</si>
  <si>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</si>
  <si>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</si>
  <si>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</si>
  <si>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</si>
  <si>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</si>
  <si>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</si>
  <si>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</si>
  <si>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</si>
  <si>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</si>
  <si>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</si>
  <si>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</si>
  <si>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</si>
  <si>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</si>
  <si>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</si>
  <si>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</si>
  <si>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</si>
  <si>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</si>
  <si>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</si>
  <si>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</si>
  <si>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</si>
  <si>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</si>
  <si>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</si>
  <si>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</si>
  <si>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</si>
  <si>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</si>
  <si>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</si>
  <si>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</si>
  <si>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</si>
  <si>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</si>
  <si>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</si>
  <si>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</si>
  <si>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</si>
  <si>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</si>
  <si>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</si>
  <si>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</si>
  <si>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</si>
  <si>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</si>
  <si>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</si>
  <si>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</si>
  <si>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</si>
  <si>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</si>
  <si>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</si>
  <si>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</si>
  <si>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</si>
  <si>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</si>
  <si>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</si>
  <si>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</si>
  <si>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</si>
  <si>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</si>
  <si>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</si>
  <si>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</si>
  <si>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</si>
  <si>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</si>
  <si>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</si>
  <si>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</si>
  <si>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</si>
  <si>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</si>
  <si>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</si>
  <si>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</si>
  <si>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</si>
  <si>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</si>
  <si>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</si>
  <si>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</si>
  <si>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</si>
  <si>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</si>
  <si>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</si>
  <si>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</si>
  <si>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</si>
  <si>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</si>
  <si>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</si>
  <si>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</si>
  <si>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</si>
  <si>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</si>
  <si>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</si>
  <si>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</si>
  <si>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</si>
  <si>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</si>
  <si>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</si>
  <si>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</si>
  <si>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</si>
  <si>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</si>
  <si>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</si>
  <si>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</si>
  <si>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</si>
  <si>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</si>
  <si>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</si>
  <si>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</si>
  <si>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</si>
  <si>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</si>
  <si>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</si>
  <si>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</si>
  <si>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</si>
  <si>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</si>
  <si>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</si>
  <si>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</si>
  <si>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</si>
  <si>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</si>
  <si>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</si>
  <si>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</si>
  <si>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</si>
  <si>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</si>
  <si>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</si>
  <si>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</si>
  <si>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</si>
  <si>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</si>
  <si>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</si>
  <si>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</si>
  <si>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</si>
  <si>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</si>
  <si>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</si>
  <si>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</si>
  <si>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</si>
  <si>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</si>
  <si>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</si>
  <si>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</si>
  <si>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</si>
  <si>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</si>
  <si>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</si>
  <si>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</si>
  <si>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</si>
  <si>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</si>
  <si>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</si>
  <si>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</si>
  <si>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</si>
  <si>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</si>
  <si>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</si>
  <si>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</si>
  <si>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</si>
  <si>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</si>
  <si>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</si>
  <si>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</si>
  <si>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</si>
  <si>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</si>
  <si>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</si>
  <si>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</si>
  <si>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</si>
  <si>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</si>
  <si>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</si>
  <si>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</si>
  <si>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</si>
  <si>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</si>
  <si>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</si>
  <si>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</si>
  <si>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</si>
  <si>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</si>
  <si>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</si>
  <si>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</si>
  <si>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</si>
  <si>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</si>
  <si>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</si>
  <si>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</si>
  <si>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</si>
  <si>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</si>
  <si>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</si>
  <si>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</si>
  <si>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</si>
  <si>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</si>
  <si>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</si>
  <si>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</si>
  <si>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</si>
  <si>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</si>
  <si>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</si>
  <si>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</si>
  <si>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</si>
  <si>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</si>
  <si>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</si>
  <si>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</si>
  <si>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</si>
  <si>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</si>
  <si>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</si>
  <si>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</si>
  <si>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</si>
  <si>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</si>
  <si>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</si>
  <si>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</si>
  <si>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</si>
  <si>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</si>
  <si>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</si>
  <si>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</si>
  <si>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</si>
  <si>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</si>
  <si>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</si>
  <si>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</si>
  <si>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</si>
  <si>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</si>
  <si>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</si>
  <si>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</si>
  <si>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</si>
  <si>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</si>
  <si>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</si>
  <si>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</si>
  <si>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</si>
  <si>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</si>
  <si>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</si>
  <si>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</si>
  <si>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</si>
  <si>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</si>
  <si>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</si>
  <si>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</si>
  <si>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</si>
  <si>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</si>
  <si>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</si>
  <si>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</si>
  <si>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</si>
  <si>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</si>
  <si>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</si>
  <si>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</si>
  <si>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</si>
  <si>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</si>
  <si>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</si>
  <si>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</si>
  <si>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</si>
  <si>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</si>
  <si>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</si>
  <si>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</si>
  <si>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</si>
  <si>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</si>
  <si>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</si>
  <si>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</si>
  <si>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</si>
  <si>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</si>
  <si>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</si>
  <si>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</si>
  <si>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</si>
  <si>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</si>
  <si>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</si>
  <si>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</si>
  <si>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</si>
  <si>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</si>
  <si>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</si>
  <si>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</si>
  <si>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</si>
  <si>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</si>
  <si>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</si>
  <si>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</si>
  <si>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</si>
  <si>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</si>
  <si>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</si>
  <si>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</si>
  <si>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</si>
  <si>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</si>
  <si>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</si>
  <si>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</si>
  <si>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</si>
  <si>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</si>
  <si>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</si>
  <si>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</si>
  <si>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</si>
  <si>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</si>
  <si>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</si>
  <si>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</si>
  <si>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</si>
  <si>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</si>
  <si>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</si>
  <si>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</si>
  <si>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</si>
  <si>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</si>
  <si>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</si>
  <si>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</si>
  <si>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</si>
  <si>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</si>
  <si>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</si>
  <si>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</si>
  <si>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</si>
  <si>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</si>
  <si>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</si>
  <si>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</si>
  <si>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</si>
  <si>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</si>
  <si>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</si>
  <si>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</si>
  <si>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</si>
  <si>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</si>
  <si>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</si>
  <si>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</si>
  <si>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</si>
  <si>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</si>
  <si>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</si>
  <si>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</si>
  <si>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</si>
  <si>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</si>
  <si>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</si>
  <si>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</si>
  <si>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</si>
  <si>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</si>
  <si>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</si>
  <si>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</si>
  <si>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</si>
  <si>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</si>
  <si>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</si>
  <si>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</si>
  <si>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</si>
  <si>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</si>
  <si>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</si>
  <si>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</si>
  <si>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</si>
  <si>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</si>
  <si>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</si>
  <si>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</si>
  <si>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</si>
  <si>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</si>
  <si>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</si>
  <si>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</si>
  <si>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</si>
  <si>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</si>
  <si>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</si>
  <si>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</si>
  <si>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</si>
  <si>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</si>
  <si>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</si>
  <si>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</si>
  <si>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</si>
  <si>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</si>
  <si>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</si>
  <si>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</si>
  <si>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</si>
  <si>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</si>
  <si>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</si>
  <si>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</si>
  <si>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</si>
  <si>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</si>
  <si>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</si>
  <si>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</si>
  <si>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</si>
  <si>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</si>
  <si>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</si>
  <si>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</si>
  <si>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</si>
  <si>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</si>
  <si>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</si>
  <si>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</si>
  <si>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</si>
  <si>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</si>
  <si>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</si>
  <si>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</si>
  <si>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</si>
  <si>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</si>
  <si>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</si>
  <si>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</si>
  <si>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</si>
  <si>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</si>
  <si>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</si>
  <si>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</si>
  <si>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</si>
  <si>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</si>
  <si>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</si>
  <si>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</si>
  <si>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</si>
  <si>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</si>
  <si>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</si>
  <si>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</si>
  <si>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</si>
  <si>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</si>
  <si>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</si>
  <si>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</si>
  <si>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</si>
  <si>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</si>
  <si>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</si>
  <si>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</si>
  <si>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</si>
  <si>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</si>
  <si>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</si>
  <si>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</si>
  <si>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</si>
  <si>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</si>
  <si>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</si>
  <si>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</si>
  <si>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</si>
  <si>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</si>
  <si>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</si>
  <si>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</si>
  <si>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</si>
  <si>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</si>
  <si>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</si>
  <si>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</si>
  <si>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</si>
  <si>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</si>
  <si>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</si>
  <si>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</si>
  <si>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</si>
  <si>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</si>
  <si>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</si>
  <si>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</si>
  <si>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</si>
  <si>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</si>
  <si>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</si>
  <si>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</si>
  <si>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</si>
  <si>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</si>
  <si>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</si>
  <si>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</si>
  <si>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</si>
  <si>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</si>
  <si>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</si>
  <si>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</si>
  <si>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</si>
  <si>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</si>
  <si>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</si>
  <si>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</si>
  <si>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</si>
  <si>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</si>
  <si>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</si>
  <si>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</si>
  <si>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</si>
  <si>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</si>
  <si>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</si>
  <si>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</si>
  <si>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</si>
  <si>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</si>
  <si>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</si>
  <si>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</si>
  <si>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</si>
  <si>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</si>
  <si>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</si>
  <si>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</si>
  <si>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</si>
  <si>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</si>
  <si>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</si>
  <si>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</si>
  <si>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</si>
  <si>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</si>
  <si>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</si>
  <si>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</si>
  <si>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</si>
  <si>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</si>
  <si>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</si>
  <si>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</si>
  <si>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</si>
  <si>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</si>
  <si>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</si>
  <si>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</si>
  <si>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</si>
  <si>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</si>
  <si>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</si>
  <si>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</si>
  <si>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</si>
  <si>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</si>
  <si>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</si>
  <si>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</si>
  <si>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</si>
  <si>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</si>
  <si>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</si>
  <si>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</si>
  <si>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</si>
  <si>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</si>
  <si>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</si>
  <si>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</si>
  <si>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</si>
  <si>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</si>
  <si>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</si>
  <si>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</si>
  <si>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</si>
  <si>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</si>
  <si>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</si>
  <si>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</si>
  <si>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</si>
  <si>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</si>
  <si>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</si>
  <si>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</si>
  <si>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</si>
  <si>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</si>
  <si>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</si>
  <si>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</si>
  <si>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</si>
  <si>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</si>
  <si>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</si>
  <si>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</si>
  <si>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</si>
  <si>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</si>
  <si>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</si>
  <si>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</si>
  <si>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</si>
  <si>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</si>
  <si>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</si>
  <si>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</si>
  <si>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</si>
  <si>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</si>
  <si>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</si>
  <si>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</si>
  <si>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</si>
  <si>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</si>
  <si>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</si>
  <si>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</si>
  <si>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</si>
  <si>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</si>
  <si>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</si>
  <si>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</si>
  <si>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</si>
  <si>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</si>
  <si>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</si>
  <si>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</si>
  <si>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</si>
  <si>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</si>
  <si>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</si>
  <si>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</si>
  <si>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</si>
  <si>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</si>
  <si>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</si>
  <si>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</si>
  <si>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</si>
  <si>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</si>
  <si>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</si>
  <si>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</si>
  <si>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</si>
  <si>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</si>
  <si>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</si>
  <si>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</si>
  <si>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</si>
  <si>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</si>
  <si>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</si>
  <si>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</si>
  <si>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</si>
  <si>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</si>
  <si>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</si>
  <si>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</si>
  <si>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</si>
  <si>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</si>
  <si>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</si>
  <si>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</si>
  <si>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</si>
  <si>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</si>
  <si>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</si>
  <si>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</si>
  <si>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</si>
  <si>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</si>
  <si>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</si>
  <si>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</si>
  <si>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</si>
  <si>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</si>
  <si>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</si>
  <si>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</si>
  <si>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</si>
  <si>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</si>
  <si>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</si>
  <si>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</si>
  <si>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</si>
  <si>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</si>
  <si>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</si>
  <si>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</si>
  <si>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</si>
  <si>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</si>
  <si>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</si>
  <si>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</si>
  <si>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</si>
  <si>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</si>
  <si>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</si>
  <si>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</si>
  <si>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</si>
  <si>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</si>
  <si>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</si>
  <si>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</si>
  <si>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</si>
  <si>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</si>
  <si>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</si>
  <si>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</si>
  <si>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</si>
  <si>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</si>
  <si>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</si>
  <si>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</si>
  <si>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</si>
  <si>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</si>
  <si>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</si>
  <si>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</si>
  <si>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</si>
  <si>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</si>
  <si>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</si>
  <si>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</si>
  <si>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</si>
  <si>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</si>
  <si>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</si>
  <si>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</si>
  <si>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</si>
  <si>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</si>
  <si>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</si>
  <si>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</si>
  <si>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</si>
  <si>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</si>
  <si>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</si>
  <si>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</si>
  <si>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</si>
  <si>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</si>
  <si>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</si>
  <si>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</si>
  <si>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</si>
  <si>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</si>
  <si>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</si>
  <si>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</si>
  <si>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</si>
  <si>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</si>
  <si>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</si>
  <si>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</si>
  <si>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</si>
  <si>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</si>
  <si>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</si>
  <si>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</si>
  <si>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</si>
  <si>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</si>
  <si>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</si>
  <si>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</si>
  <si>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</si>
  <si>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</si>
  <si>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</si>
  <si>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</si>
  <si>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</si>
  <si>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</si>
  <si>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</si>
  <si>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</si>
  <si>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</si>
  <si>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</si>
  <si>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</si>
  <si>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</si>
  <si>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</si>
  <si>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</si>
  <si>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</si>
  <si>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</si>
  <si>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</si>
  <si>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</si>
  <si>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</si>
  <si>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</si>
  <si>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</si>
  <si>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</si>
  <si>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</si>
  <si>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</si>
  <si>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</si>
  <si>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</si>
  <si>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</si>
  <si>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</si>
  <si>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</si>
  <si>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</si>
  <si>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</si>
  <si>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</si>
  <si>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</si>
  <si>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</si>
  <si>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</si>
  <si>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</si>
  <si>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</si>
  <si>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</si>
  <si>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</si>
  <si>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</si>
  <si>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</si>
  <si>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</si>
  <si>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</si>
  <si>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</si>
  <si>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</si>
  <si>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</si>
  <si>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</si>
  <si>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</si>
  <si>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</si>
  <si>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</si>
  <si>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</si>
  <si>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</si>
  <si>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</si>
  <si>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</si>
  <si>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</si>
  <si>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</si>
  <si>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</si>
  <si>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</si>
  <si>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</si>
  <si>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</si>
  <si>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</si>
  <si>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</si>
  <si>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</si>
  <si>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</si>
  <si>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</si>
  <si>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</si>
  <si>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</si>
  <si>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</si>
  <si>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</si>
  <si>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</si>
  <si>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</si>
  <si>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</si>
  <si>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</si>
  <si>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</si>
  <si>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</si>
  <si>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</si>
  <si>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</si>
  <si>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</si>
  <si>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</si>
  <si>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</si>
  <si>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</si>
  <si>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</si>
  <si>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</si>
  <si>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</si>
  <si>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</si>
  <si>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</si>
  <si>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</si>
  <si>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</si>
  <si>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</si>
  <si>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</si>
  <si>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</si>
  <si>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</si>
  <si>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</si>
  <si>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</si>
  <si>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</si>
  <si>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</si>
  <si>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</si>
  <si>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</si>
  <si>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</si>
  <si>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</si>
  <si>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</si>
  <si>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</si>
  <si>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</si>
  <si>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</si>
  <si>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</si>
  <si>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</si>
  <si>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</si>
  <si>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</si>
  <si>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</si>
  <si>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</si>
  <si>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</si>
  <si>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</si>
  <si>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</si>
  <si>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</si>
  <si>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</si>
  <si>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</si>
  <si>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</si>
  <si>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</si>
  <si>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</si>
  <si>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</si>
  <si>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</si>
  <si>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</si>
  <si>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</si>
  <si>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</si>
  <si>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</si>
  <si>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</si>
  <si>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</si>
  <si>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</si>
  <si>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</si>
  <si>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</si>
  <si>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</si>
  <si>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</si>
  <si>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</si>
  <si>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</si>
  <si>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</si>
  <si>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</si>
  <si>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</si>
  <si>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</si>
  <si>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</si>
  <si>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</si>
  <si>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</si>
  <si>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</si>
  <si>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</si>
  <si>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</si>
  <si>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</si>
  <si>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</si>
  <si>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</si>
  <si>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</si>
  <si>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</si>
  <si>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</si>
  <si>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</si>
  <si>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</si>
  <si>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</si>
  <si>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</si>
  <si>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</si>
  <si>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</si>
  <si>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</si>
  <si>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</si>
  <si>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</si>
  <si>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</si>
  <si>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</si>
  <si>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</si>
  <si>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</si>
  <si>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</si>
  <si>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</si>
  <si>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</si>
  <si>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</si>
  <si>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</si>
  <si>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</si>
  <si>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</si>
  <si>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</si>
  <si>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</si>
  <si>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</si>
  <si>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</si>
  <si>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</si>
  <si>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</si>
  <si>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</si>
  <si>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</si>
  <si>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</si>
  <si>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</si>
  <si>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</si>
  <si>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</si>
  <si>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</si>
  <si>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</si>
  <si>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</si>
  <si>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</si>
  <si>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</si>
  <si>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</si>
  <si>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</si>
  <si>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</si>
  <si>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</si>
  <si>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</si>
  <si>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</si>
  <si>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</si>
  <si>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</si>
  <si>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</si>
  <si>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</si>
  <si>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</si>
  <si>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</si>
  <si>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</si>
  <si>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</si>
  <si>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</si>
  <si>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</si>
  <si>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</si>
  <si>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</si>
  <si>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</si>
  <si>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</si>
  <si>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</si>
  <si>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</si>
  <si>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</si>
  <si>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</si>
  <si>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</si>
  <si>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</si>
  <si>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</si>
  <si>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</si>
  <si>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</si>
  <si>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</si>
  <si>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</si>
  <si>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</si>
  <si>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</si>
  <si>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</si>
  <si>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</si>
  <si>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</si>
  <si>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</si>
  <si>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</si>
  <si>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</si>
  <si>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</si>
  <si>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</si>
  <si>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</si>
  <si>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</si>
  <si>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</si>
  <si>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</si>
  <si>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</si>
  <si>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</si>
  <si>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</si>
  <si>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</si>
  <si>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</si>
  <si>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</si>
  <si>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</si>
  <si>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</si>
  <si>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</si>
  <si>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</si>
  <si>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</si>
  <si>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</si>
  <si>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</si>
  <si>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</si>
  <si>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</si>
  <si>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</si>
  <si>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</si>
  <si>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</si>
  <si>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</si>
  <si>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</si>
  <si>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</si>
  <si>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</si>
  <si>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</si>
  <si>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</si>
  <si>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</si>
  <si>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</si>
  <si>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</si>
  <si>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</si>
  <si>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</si>
  <si>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</si>
  <si>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</si>
  <si>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</si>
  <si>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</si>
  <si>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</si>
  <si>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</si>
  <si>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</si>
  <si>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</si>
  <si>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</si>
  <si>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</si>
  <si>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</si>
  <si>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</si>
  <si>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</si>
  <si>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</si>
  <si>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</si>
  <si>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</si>
  <si>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</si>
  <si>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</si>
  <si>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</si>
  <si>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</si>
  <si>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</si>
  <si>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</si>
  <si>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</si>
  <si>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</si>
  <si>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</si>
  <si>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</si>
  <si>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</si>
  <si>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</si>
  <si>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</si>
  <si>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</si>
  <si>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</si>
  <si>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</si>
  <si>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</si>
  <si>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</si>
  <si>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</si>
  <si>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</si>
  <si>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</si>
  <si>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</si>
  <si>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</si>
  <si>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</si>
  <si>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</si>
  <si>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</si>
  <si>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</si>
  <si>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</si>
  <si>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</si>
  <si>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</si>
  <si>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</si>
  <si>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</si>
  <si>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</si>
  <si>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</si>
  <si>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</si>
  <si>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</si>
  <si>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</si>
  <si>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</si>
  <si>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</si>
  <si>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</si>
  <si>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</si>
  <si>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</si>
  <si>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</si>
  <si>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</si>
  <si>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</si>
  <si>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</si>
  <si>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</si>
  <si>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</si>
  <si>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</si>
  <si>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</si>
  <si>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</si>
  <si>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</si>
  <si>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</si>
  <si>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</si>
  <si>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</si>
  <si>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</si>
  <si>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</si>
  <si>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</si>
  <si>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</si>
  <si>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</si>
  <si>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</si>
  <si>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</si>
  <si>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</si>
  <si>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</si>
  <si>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</si>
  <si>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</si>
  <si>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</si>
  <si>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</si>
  <si>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</si>
  <si>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</si>
  <si>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</si>
  <si>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</si>
  <si>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</si>
  <si>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</si>
  <si>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</si>
  <si>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</si>
  <si>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</si>
  <si>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</si>
  <si>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</si>
  <si>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</si>
  <si>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</si>
  <si>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</si>
  <si>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</si>
  <si>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</si>
  <si>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</si>
  <si>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</si>
  <si>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</si>
  <si>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</si>
  <si>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</si>
  <si>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</si>
  <si>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</si>
  <si>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</si>
  <si>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</si>
  <si>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</si>
  <si>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</si>
  <si>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</si>
  <si>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</si>
  <si>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</si>
  <si>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</si>
  <si>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</si>
  <si>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</si>
  <si>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</si>
  <si>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</si>
  <si>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</si>
  <si>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</si>
  <si>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</si>
  <si>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</si>
  <si>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</si>
  <si>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</si>
  <si>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</si>
  <si>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</si>
  <si>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</si>
  <si>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</si>
  <si>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</si>
  <si>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</si>
  <si>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</si>
  <si>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</si>
  <si>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</si>
  <si>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</si>
  <si>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</si>
  <si>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</si>
  <si>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</si>
  <si>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</si>
  <si>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</si>
  <si>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</si>
  <si>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</si>
  <si>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</si>
  <si>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</si>
  <si>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</si>
  <si>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</si>
  <si>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</si>
  <si>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</si>
  <si>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</si>
  <si>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</si>
  <si>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</si>
  <si>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</si>
  <si>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</si>
  <si>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</si>
  <si>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</si>
  <si>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</si>
  <si>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</si>
  <si>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</si>
  <si>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</si>
  <si>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</si>
  <si>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</si>
  <si>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</si>
  <si>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</si>
  <si>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</si>
  <si>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</si>
  <si>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</si>
  <si>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</si>
  <si>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</si>
  <si>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</si>
  <si>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</si>
  <si>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</si>
  <si>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</si>
  <si>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</si>
  <si>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</si>
  <si>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</si>
  <si>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</si>
  <si>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</si>
  <si>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</si>
  <si>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</si>
  <si>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</si>
  <si>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</si>
  <si>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</si>
  <si>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</si>
  <si>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</si>
  <si>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</si>
  <si>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</si>
  <si>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</si>
  <si>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</si>
  <si>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</si>
  <si>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</si>
  <si>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</si>
  <si>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</si>
  <si>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</si>
  <si>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</si>
  <si>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</si>
  <si>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</si>
  <si>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</si>
  <si>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</si>
  <si>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</si>
  <si>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</si>
  <si>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</si>
  <si>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</si>
  <si>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</si>
  <si>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</si>
  <si>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</si>
  <si>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</si>
  <si>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</si>
  <si>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</si>
  <si>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</si>
  <si>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</si>
  <si>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</si>
  <si>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</si>
  <si>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</si>
  <si>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</si>
  <si>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</si>
  <si>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</si>
  <si>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</si>
  <si>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</si>
  <si>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</si>
  <si>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</si>
  <si>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</si>
  <si>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</si>
  <si>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</si>
  <si>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</si>
  <si>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</si>
  <si>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</si>
  <si>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</si>
  <si>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</si>
  <si>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</si>
  <si>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</si>
  <si>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</si>
  <si>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</si>
  <si>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</si>
  <si>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</si>
  <si>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</si>
  <si>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</si>
  <si>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</si>
  <si>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</si>
  <si>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</si>
  <si>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</si>
  <si>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</si>
  <si>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</si>
  <si>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</si>
  <si>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</si>
  <si>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</si>
  <si>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</si>
  <si>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</si>
  <si>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</si>
  <si>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</si>
  <si>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</si>
  <si>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</si>
  <si>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</si>
  <si>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</si>
  <si>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</si>
  <si>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</si>
  <si>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</si>
  <si>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</si>
  <si>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</si>
  <si>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</si>
  <si>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</si>
  <si>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</si>
  <si>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</si>
  <si>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</si>
  <si>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</si>
  <si>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</si>
  <si>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</si>
  <si>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</si>
  <si>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</si>
  <si>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</si>
  <si>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</si>
  <si>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</si>
  <si>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</si>
  <si>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</si>
  <si>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</si>
  <si>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</si>
  <si>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</si>
  <si>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</si>
  <si>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</si>
  <si>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</si>
  <si>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</si>
  <si>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</si>
  <si>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</si>
  <si>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</si>
  <si>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</si>
  <si>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</si>
  <si>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</si>
  <si>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</si>
  <si>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</si>
  <si>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</si>
  <si>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</si>
  <si>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</si>
  <si>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</si>
  <si>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</si>
  <si>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</si>
  <si>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</si>
  <si>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</si>
  <si>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</si>
  <si>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</si>
  <si>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</si>
  <si>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</si>
  <si>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</si>
  <si>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</si>
  <si>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</si>
  <si>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</si>
  <si>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</si>
  <si>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</si>
  <si>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</si>
  <si>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</si>
  <si>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</si>
  <si>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</si>
  <si>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</si>
  <si>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</si>
  <si>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</si>
  <si>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</si>
  <si>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</si>
  <si>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</si>
  <si>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</si>
  <si>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</si>
  <si>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</si>
  <si>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</si>
  <si>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</si>
  <si>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</si>
  <si>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</si>
  <si>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</si>
  <si>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</si>
  <si>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</si>
  <si>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</si>
  <si>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</si>
  <si>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</si>
  <si>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</si>
  <si>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</si>
  <si>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</si>
  <si>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</si>
  <si>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</si>
  <si>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</si>
  <si>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</si>
  <si>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</si>
  <si>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</si>
  <si>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</si>
  <si>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</si>
  <si>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</si>
  <si>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</si>
  <si>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</si>
  <si>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</si>
  <si>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</si>
  <si>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</si>
  <si>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</si>
  <si>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</si>
  <si>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</si>
  <si>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</si>
  <si>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</si>
  <si>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</si>
  <si>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</si>
  <si>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</si>
  <si>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</si>
  <si>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</si>
  <si>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</si>
  <si>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</si>
  <si>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</si>
  <si>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</si>
  <si>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</si>
  <si>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</si>
  <si>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</si>
  <si>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</si>
  <si>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</si>
  <si>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</si>
  <si>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</si>
  <si>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</si>
  <si>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</si>
  <si>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</si>
  <si>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</si>
  <si>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</si>
  <si>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</si>
  <si>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</si>
  <si>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</si>
  <si>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</si>
  <si>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</si>
  <si>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</si>
  <si>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</si>
  <si>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</si>
  <si>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</si>
  <si>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</si>
  <si>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</si>
  <si>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</si>
  <si>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</si>
  <si>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</si>
  <si>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</si>
  <si>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</si>
  <si>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</si>
  <si>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</si>
  <si>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</si>
  <si>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</si>
  <si>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</si>
  <si>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</si>
  <si>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</si>
  <si>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</si>
  <si>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</si>
  <si>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</si>
  <si>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</si>
  <si>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</si>
  <si>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</si>
  <si>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</si>
  <si>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</si>
  <si>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</si>
  <si>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</si>
  <si>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</si>
  <si>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</si>
  <si>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</si>
  <si>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</si>
  <si>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</si>
  <si>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</si>
  <si>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</si>
  <si>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</si>
  <si>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</si>
  <si>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</si>
  <si>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</si>
  <si>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</si>
  <si>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</si>
  <si>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</si>
  <si>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</si>
  <si>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</si>
  <si>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</si>
  <si>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</si>
  <si>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</si>
  <si>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</si>
  <si>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</si>
  <si>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</si>
  <si>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</si>
  <si>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</si>
  <si>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</si>
  <si>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</si>
  <si>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</si>
  <si>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</si>
  <si>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</si>
  <si>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</si>
  <si>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</si>
  <si>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</si>
  <si>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</si>
  <si>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</si>
  <si>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</si>
  <si>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</si>
  <si>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</si>
  <si>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</si>
  <si>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</si>
  <si>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</si>
  <si>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</si>
  <si>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</si>
  <si>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</si>
  <si>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</si>
  <si>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</si>
  <si>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</si>
  <si>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</si>
  <si>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</si>
  <si>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</si>
  <si>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</si>
  <si>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</si>
  <si>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</si>
  <si>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</si>
  <si>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</si>
  <si>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</si>
  <si>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</si>
  <si>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</si>
  <si>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</si>
  <si>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</si>
  <si>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</si>
  <si>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</si>
  <si>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</si>
  <si>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</si>
  <si>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</si>
  <si>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</si>
  <si>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</si>
  <si>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</si>
  <si>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</si>
  <si>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</si>
  <si>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</si>
  <si>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</si>
  <si>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</si>
  <si>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</si>
  <si>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</si>
  <si>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</si>
  <si>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</si>
  <si>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</si>
  <si>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</si>
  <si>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</si>
  <si>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</si>
  <si>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</si>
  <si>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</si>
  <si>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</si>
  <si>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</si>
  <si>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</si>
  <si>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</si>
  <si>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</si>
  <si>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</si>
  <si>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</si>
  <si>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</si>
  <si>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</si>
  <si>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</si>
  <si>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</si>
  <si>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</si>
  <si>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</si>
  <si>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</si>
  <si>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</si>
  <si>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</si>
  <si>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</si>
  <si>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</si>
  <si>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</si>
  <si>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</si>
  <si>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</si>
  <si>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</si>
  <si>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</si>
  <si>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</si>
  <si>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</si>
  <si>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</si>
  <si>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</si>
  <si>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</si>
  <si>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</si>
  <si>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</si>
  <si>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</si>
  <si>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</si>
  <si>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</si>
  <si>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</si>
  <si>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</si>
  <si>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</si>
  <si>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</si>
  <si>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</si>
  <si>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</si>
  <si>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</si>
  <si>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</si>
  <si>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</si>
  <si>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</si>
  <si>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</si>
  <si>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</si>
  <si>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</si>
  <si>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</si>
  <si>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</si>
  <si>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</si>
  <si>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</si>
  <si>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</si>
  <si>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</si>
  <si>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</si>
  <si>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</si>
  <si>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</si>
  <si>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</si>
  <si>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</si>
  <si>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</si>
  <si>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</si>
  <si>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</si>
  <si>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</si>
  <si>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</si>
  <si>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</si>
  <si>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</si>
  <si>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</si>
  <si>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</si>
  <si>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</si>
  <si>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</si>
  <si>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</si>
  <si>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</si>
  <si>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</si>
  <si>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</si>
  <si>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</si>
  <si>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</si>
  <si>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</si>
  <si>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</si>
  <si>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</si>
  <si>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</si>
  <si>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</si>
  <si>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</si>
  <si>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</si>
  <si>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</si>
  <si>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</si>
  <si>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</si>
  <si>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</si>
  <si>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</si>
  <si>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</si>
  <si>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</si>
  <si>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</si>
  <si>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</si>
  <si>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</si>
  <si>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</si>
  <si>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</si>
  <si>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</si>
  <si>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</si>
  <si>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</si>
  <si>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</si>
  <si>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</si>
  <si>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</si>
  <si>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</si>
  <si>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</si>
  <si>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</si>
  <si>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</si>
  <si>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</si>
  <si>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</si>
  <si>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</si>
  <si>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</si>
  <si>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</si>
  <si>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</si>
  <si>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</si>
  <si>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</si>
  <si>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</si>
  <si>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</si>
  <si>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</si>
  <si>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</si>
  <si>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</si>
  <si>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</si>
  <si>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</si>
  <si>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</si>
  <si>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</si>
  <si>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</si>
  <si>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</si>
  <si>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</si>
  <si>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</si>
  <si>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</si>
  <si>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</si>
  <si>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</si>
  <si>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</si>
  <si>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</si>
  <si>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</si>
  <si>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</si>
  <si>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</si>
  <si>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</si>
  <si>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</si>
  <si>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</si>
  <si>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</si>
  <si>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</si>
  <si>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</si>
  <si>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</si>
  <si>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</si>
  <si>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</si>
  <si>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</si>
  <si>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</si>
  <si>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</si>
  <si>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</si>
  <si>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</si>
  <si>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</si>
  <si>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</si>
  <si>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</si>
  <si>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</si>
  <si>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</si>
  <si>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</si>
  <si>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</si>
  <si>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</si>
  <si>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</si>
  <si>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</si>
  <si>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</si>
  <si>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</si>
  <si>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</si>
  <si>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</si>
  <si>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</si>
  <si>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</si>
  <si>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</si>
  <si>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</si>
  <si>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</si>
  <si>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</si>
  <si>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</si>
  <si>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</si>
  <si>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</si>
  <si>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</si>
  <si>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</si>
  <si>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</si>
  <si>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</si>
  <si>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</si>
  <si>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</si>
  <si>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</si>
  <si>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</si>
  <si>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</si>
  <si>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</si>
  <si>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</si>
  <si>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</si>
  <si>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</si>
  <si>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</si>
  <si>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</si>
  <si>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</si>
  <si>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</si>
  <si>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</si>
  <si>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</si>
  <si>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</si>
  <si>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</si>
  <si>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</si>
  <si>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</si>
  <si>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</si>
  <si>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</si>
  <si>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</si>
  <si>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</si>
  <si>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</si>
  <si>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</si>
  <si>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</si>
  <si>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</si>
  <si>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</si>
  <si>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</si>
  <si>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</si>
  <si>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</si>
  <si>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</si>
  <si>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</si>
  <si>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</si>
  <si>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</si>
  <si>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</si>
  <si>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</si>
  <si>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</si>
  <si>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</si>
  <si>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</si>
  <si>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</si>
  <si>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</si>
  <si>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</si>
  <si>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</si>
  <si>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</si>
  <si>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</si>
  <si>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</si>
  <si>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</si>
  <si>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</si>
  <si>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</si>
  <si>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</si>
  <si>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</si>
  <si>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</si>
  <si>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</si>
  <si>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</si>
  <si>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</si>
  <si>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</si>
  <si>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</si>
  <si>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</si>
  <si>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</si>
  <si>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</si>
  <si>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</si>
  <si>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</si>
  <si>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</si>
  <si>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</si>
  <si>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</si>
  <si>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</si>
  <si>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</si>
  <si>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</si>
  <si>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</si>
  <si>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</si>
  <si>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</si>
  <si>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</si>
  <si>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</si>
  <si>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</si>
  <si>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</si>
  <si>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</si>
  <si>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</si>
  <si>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</si>
  <si>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</si>
  <si>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</si>
  <si>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</si>
  <si>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</si>
  <si>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</si>
  <si>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</si>
  <si>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</si>
  <si>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</si>
  <si>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</si>
  <si>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</si>
  <si>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</si>
  <si>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</si>
  <si>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</si>
  <si>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</si>
  <si>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</si>
  <si>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</si>
  <si>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</si>
  <si>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</si>
  <si>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</si>
  <si>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</si>
  <si>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</si>
  <si>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</si>
  <si>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</si>
  <si>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</si>
  <si>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</si>
  <si>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</si>
  <si>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</si>
  <si>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</si>
  <si>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</si>
  <si>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</si>
  <si>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</si>
  <si>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</si>
  <si>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</si>
  <si>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</si>
  <si>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</si>
  <si>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</si>
  <si>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</si>
  <si>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</si>
  <si>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</si>
  <si>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</si>
  <si>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</si>
  <si>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</si>
  <si>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</si>
  <si>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</si>
  <si>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</si>
  <si>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</si>
  <si>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</si>
  <si>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</si>
  <si>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</si>
  <si>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</si>
  <si>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</si>
  <si>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</si>
  <si>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</si>
  <si>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</si>
  <si>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</si>
  <si>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</si>
  <si>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</si>
  <si>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</si>
  <si>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</si>
  <si>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</si>
  <si>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</si>
  <si>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</si>
  <si>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</si>
  <si>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</si>
  <si>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</si>
  <si>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</si>
  <si>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</si>
  <si>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</si>
  <si>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</si>
  <si>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</si>
  <si>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</si>
  <si>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</si>
  <si>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</si>
  <si>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</si>
  <si>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</si>
  <si>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</si>
  <si>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</si>
  <si>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</si>
  <si>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</si>
  <si>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</si>
  <si>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</si>
  <si>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</si>
  <si>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</si>
  <si>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</si>
  <si>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</si>
  <si>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</si>
  <si>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</si>
  <si>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</si>
  <si>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</si>
  <si>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</si>
  <si>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</si>
  <si>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</si>
  <si>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</si>
  <si>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</si>
  <si>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</si>
  <si>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</si>
  <si>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</si>
  <si>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</si>
  <si>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</si>
  <si>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</si>
  <si>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</si>
  <si>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</si>
  <si>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</si>
  <si>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</si>
  <si>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</si>
  <si>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</si>
  <si>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</si>
  <si>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</si>
  <si>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</si>
  <si>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</si>
  <si>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</si>
  <si>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</si>
  <si>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</si>
  <si>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</si>
  <si>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</si>
  <si>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</si>
  <si>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</si>
  <si>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</si>
  <si>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</si>
  <si>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</si>
  <si>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</si>
  <si>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</si>
  <si>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</si>
  <si>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</si>
  <si>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</si>
  <si>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</si>
  <si>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</si>
  <si>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</si>
  <si>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</si>
  <si>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</si>
  <si>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</si>
  <si>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</si>
  <si>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</si>
  <si>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</si>
  <si>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</si>
  <si>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</si>
  <si>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</si>
  <si>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</si>
  <si>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</si>
  <si>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</si>
  <si>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</si>
  <si>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</si>
  <si>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</si>
  <si>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</si>
  <si>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</si>
  <si>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</si>
  <si>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</si>
  <si>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</si>
  <si>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</si>
  <si>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</si>
  <si>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</si>
  <si>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</si>
  <si>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</si>
  <si>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</si>
  <si>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</si>
  <si>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</si>
  <si>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</si>
  <si>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</si>
  <si>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</si>
  <si>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</si>
  <si>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</si>
  <si>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</si>
  <si>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</si>
  <si>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</si>
  <si>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</si>
  <si>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</si>
  <si>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</si>
  <si>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</si>
  <si>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</si>
  <si>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</si>
  <si>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</si>
  <si>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</si>
  <si>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</si>
  <si>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</si>
  <si>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</si>
  <si>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</si>
  <si>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</si>
  <si>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</si>
  <si>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</si>
  <si>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</si>
  <si>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</si>
  <si>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</si>
  <si>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</si>
  <si>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</si>
  <si>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</si>
  <si>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</si>
  <si>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</si>
  <si>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</si>
  <si>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</si>
  <si>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</si>
  <si>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</si>
  <si>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</si>
  <si>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</si>
  <si>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</si>
  <si>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</si>
  <si>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</si>
  <si>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</si>
  <si>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</si>
  <si>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</si>
  <si>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</si>
  <si>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</si>
  <si>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</si>
  <si>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</si>
  <si>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</si>
  <si>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</si>
  <si>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</si>
  <si>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</si>
  <si>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</si>
  <si>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</si>
  <si>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</si>
  <si>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</si>
  <si>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</si>
  <si>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</si>
  <si>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</si>
  <si>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</si>
  <si>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</si>
  <si>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</si>
  <si>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</si>
  <si>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</si>
  <si>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</si>
  <si>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</si>
  <si>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</si>
  <si>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</si>
  <si>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</si>
  <si>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</si>
  <si>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</si>
  <si>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</si>
  <si>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</si>
  <si>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</si>
  <si>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</si>
  <si>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</si>
  <si>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</si>
  <si>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</si>
  <si>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</si>
  <si>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</si>
  <si>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</si>
  <si>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</si>
  <si>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</si>
  <si>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</si>
  <si>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</si>
  <si>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</si>
  <si>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</si>
  <si>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</si>
  <si>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</si>
  <si>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</si>
  <si>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</si>
  <si>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</si>
  <si>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</si>
  <si>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</si>
  <si>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</si>
  <si>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</si>
  <si>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</si>
  <si>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</si>
  <si>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</si>
  <si>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</si>
  <si>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</si>
  <si>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</si>
  <si>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</si>
  <si>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</si>
  <si>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</si>
  <si>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</si>
  <si>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</si>
  <si>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</si>
  <si>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</si>
  <si>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</si>
  <si>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</si>
  <si>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</si>
  <si>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</si>
  <si>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</si>
  <si>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</si>
  <si>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</si>
  <si>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</si>
  <si>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</si>
  <si>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</si>
  <si>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</si>
  <si>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</si>
  <si>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</si>
  <si>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</si>
  <si>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</si>
  <si>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</si>
  <si>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</si>
  <si>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</si>
  <si>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</si>
  <si>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</si>
  <si>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</si>
  <si>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</si>
  <si>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</si>
  <si>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</si>
  <si>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</si>
  <si>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</si>
  <si>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</si>
  <si>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</si>
  <si>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</si>
  <si>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</si>
  <si>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</si>
  <si>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</si>
  <si>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</si>
  <si>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</si>
  <si>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</si>
  <si>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</si>
  <si>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</si>
  <si>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</si>
  <si>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</si>
  <si>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</si>
  <si>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</si>
  <si>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</si>
  <si>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</si>
  <si>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</si>
  <si>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</si>
  <si>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</si>
  <si>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</si>
  <si>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</si>
  <si>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</si>
  <si>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</si>
  <si>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</si>
  <si>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</si>
  <si>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</si>
  <si>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</si>
  <si>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</si>
  <si>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</si>
  <si>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</si>
  <si>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</si>
  <si>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</si>
  <si>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</si>
  <si>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</si>
  <si>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</si>
  <si>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</si>
  <si>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</si>
  <si>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</si>
  <si>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</si>
  <si>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</si>
  <si>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</si>
  <si>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</si>
  <si>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</si>
  <si>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</si>
  <si>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</si>
  <si>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</si>
  <si>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</si>
  <si>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</si>
  <si>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</si>
  <si>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</si>
  <si>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</si>
  <si>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</si>
  <si>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</si>
  <si>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</si>
  <si>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</si>
  <si>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</si>
  <si>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</si>
  <si>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</si>
  <si>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</si>
  <si>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</si>
  <si>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</si>
  <si>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</si>
  <si>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</si>
  <si>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</si>
  <si>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</si>
  <si>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</si>
  <si>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</si>
  <si>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</si>
  <si>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</si>
  <si>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</si>
  <si>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</si>
  <si>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</si>
  <si>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</si>
  <si>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</si>
  <si>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</si>
  <si>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</si>
  <si>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</si>
  <si>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</si>
  <si>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</si>
  <si>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</si>
  <si>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</si>
  <si>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</si>
  <si>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</si>
  <si>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</si>
  <si>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</si>
  <si>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</si>
  <si>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</si>
  <si>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</si>
  <si>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</si>
  <si>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</si>
  <si>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</si>
  <si>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</si>
  <si>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</si>
  <si>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</si>
  <si>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</si>
  <si>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</si>
  <si>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</si>
  <si>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</si>
  <si>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</si>
  <si>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</si>
  <si>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</si>
  <si>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</si>
  <si>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</si>
  <si>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</si>
  <si>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</si>
  <si>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</si>
  <si>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</si>
  <si>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</si>
  <si>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</si>
  <si>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</si>
  <si>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</si>
  <si>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</si>
  <si>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</si>
  <si>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</si>
  <si>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</si>
  <si>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</si>
  <si>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</si>
  <si>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</si>
  <si>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</si>
  <si>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</si>
  <si>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</si>
  <si>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</si>
  <si>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</si>
  <si>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</si>
  <si>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</si>
  <si>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</si>
  <si>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</si>
  <si>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</si>
  <si>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</si>
  <si>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</si>
  <si>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</si>
  <si>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</si>
  <si>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</si>
  <si>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</si>
  <si>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</si>
  <si>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</si>
  <si>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</si>
  <si>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</si>
  <si>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</si>
  <si>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</si>
  <si>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</si>
  <si>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</si>
  <si>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</si>
  <si>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</si>
  <si>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</si>
  <si>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</si>
  <si>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</si>
  <si>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</si>
  <si>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</si>
  <si>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</si>
  <si>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</si>
  <si>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</si>
  <si>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</si>
  <si>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</si>
  <si>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</si>
  <si>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</si>
  <si>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</si>
  <si>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</si>
  <si>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</si>
  <si>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</si>
  <si>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</si>
  <si>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</si>
  <si>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</si>
  <si>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</si>
  <si>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</si>
  <si>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</si>
  <si>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</si>
  <si>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</si>
  <si>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</si>
  <si>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</si>
  <si>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</si>
  <si>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</si>
  <si>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</si>
  <si>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</si>
  <si>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</si>
  <si>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</si>
  <si>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</si>
  <si>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</si>
  <si>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</si>
  <si>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</si>
  <si>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</si>
  <si>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</si>
  <si>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</si>
  <si>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</si>
  <si>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</si>
  <si>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</si>
  <si>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</si>
  <si>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</si>
  <si>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</si>
  <si>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</si>
  <si>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</si>
  <si>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</si>
  <si>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</si>
  <si>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</si>
  <si>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</si>
  <si>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</si>
  <si>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</si>
  <si>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</si>
  <si>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</si>
  <si>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</si>
  <si>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</si>
  <si>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</si>
  <si>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</si>
  <si>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</si>
  <si>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</si>
  <si>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</si>
  <si>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</si>
  <si>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</si>
  <si>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</si>
  <si>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</si>
  <si>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</si>
  <si>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</si>
  <si>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</si>
  <si>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</si>
  <si>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</si>
  <si>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</si>
  <si>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</si>
  <si>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</si>
  <si>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</si>
  <si>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</si>
  <si>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</si>
  <si>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</si>
  <si>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</si>
  <si>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</si>
  <si>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</si>
  <si>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</si>
  <si>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</si>
  <si>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</si>
  <si>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</si>
  <si>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</si>
  <si>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</si>
  <si>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</si>
  <si>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</si>
  <si>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</si>
  <si>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</si>
  <si>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</si>
  <si>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</si>
  <si>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</si>
  <si>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</si>
  <si>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</si>
  <si>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</si>
  <si>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</si>
  <si>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</si>
  <si>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</si>
  <si>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</si>
  <si>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</si>
  <si>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</si>
  <si>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</si>
  <si>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</si>
  <si>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</si>
  <si>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</si>
  <si>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</si>
  <si>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</si>
  <si>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</si>
  <si>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</si>
  <si>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</si>
  <si>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</si>
  <si>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</si>
  <si>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</si>
  <si>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</si>
  <si>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</si>
  <si>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</si>
  <si>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</si>
  <si>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</si>
  <si>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</si>
  <si>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</si>
  <si>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</si>
  <si>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</si>
  <si>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</si>
  <si>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</si>
  <si>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</si>
  <si>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</si>
  <si>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</si>
  <si>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</si>
  <si>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</si>
  <si>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</si>
  <si>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</si>
  <si>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</si>
  <si>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</si>
  <si>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</si>
  <si>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</si>
  <si>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</si>
  <si>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</si>
  <si>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</si>
  <si>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</si>
  <si>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</si>
  <si>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</si>
  <si>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</si>
  <si>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</si>
  <si>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</si>
  <si>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</si>
  <si>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</si>
  <si>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</si>
  <si>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</si>
  <si>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</si>
  <si>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</si>
  <si>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</si>
  <si>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</si>
  <si>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</si>
  <si>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</si>
  <si>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</si>
  <si>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</si>
  <si>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</si>
  <si>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</si>
  <si>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</si>
  <si>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</si>
  <si>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</si>
  <si>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</si>
  <si>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</si>
  <si>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</si>
  <si>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</si>
  <si>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</si>
  <si>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</si>
  <si>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</si>
  <si>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</si>
  <si>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</si>
  <si>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</si>
  <si>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</si>
  <si>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</si>
  <si>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</si>
  <si>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</si>
  <si>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</si>
  <si>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</si>
  <si>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</si>
  <si>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</si>
  <si>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</si>
  <si>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</si>
  <si>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</si>
  <si>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</si>
  <si>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</si>
  <si>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</si>
  <si>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</si>
  <si>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</si>
  <si>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</si>
  <si>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</si>
  <si>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</si>
  <si>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</si>
  <si>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</si>
  <si>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</si>
  <si>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</si>
  <si>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</si>
  <si>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</si>
  <si>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</si>
  <si>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</si>
  <si>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</si>
  <si>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</si>
  <si>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</si>
  <si>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</si>
  <si>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</si>
  <si>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</si>
  <si>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</si>
  <si>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</si>
  <si>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</si>
  <si>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</si>
  <si>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</si>
  <si>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</si>
  <si>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</si>
  <si>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</si>
  <si>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</si>
  <si>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</si>
  <si>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</si>
  <si>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</si>
  <si>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</si>
  <si>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</si>
  <si>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</si>
  <si>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</si>
  <si>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</si>
  <si>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</si>
  <si>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</si>
  <si>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</si>
  <si>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</si>
  <si>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</si>
  <si>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</si>
  <si>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</si>
  <si>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</si>
  <si>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</si>
  <si>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</si>
  <si>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</si>
  <si>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</si>
  <si>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</si>
  <si>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</si>
  <si>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</si>
  <si>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</si>
  <si>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</si>
  <si>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</si>
  <si>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</si>
  <si>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</si>
  <si>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</si>
  <si>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</si>
  <si>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</si>
  <si>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</si>
  <si>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</si>
  <si>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</si>
  <si>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</si>
  <si>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</si>
  <si>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</si>
  <si>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</si>
  <si>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</si>
  <si>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</si>
  <si>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</si>
  <si>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</si>
  <si>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</si>
  <si>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</si>
  <si>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</si>
  <si>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</si>
  <si>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</si>
  <si>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</si>
  <si>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</si>
  <si>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</si>
  <si>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</si>
  <si>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</si>
  <si>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</si>
  <si>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</si>
  <si>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</si>
  <si>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</si>
  <si>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</si>
  <si>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</si>
  <si>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</si>
  <si>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</si>
  <si>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</si>
  <si>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</si>
  <si>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</si>
  <si>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</si>
  <si>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</si>
  <si>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</si>
  <si>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</si>
  <si>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</si>
  <si>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</si>
  <si>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</si>
  <si>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</si>
  <si>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</si>
  <si>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</si>
  <si>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</si>
  <si>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</si>
  <si>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</si>
  <si>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</si>
  <si>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</si>
  <si>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</si>
  <si>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</si>
  <si>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</si>
  <si>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</si>
  <si>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</si>
  <si>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</si>
  <si>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</si>
  <si>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</si>
  <si>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</si>
  <si>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</si>
  <si>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</si>
  <si>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</si>
  <si>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</si>
  <si>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</si>
  <si>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</si>
  <si>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</si>
  <si>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</si>
  <si>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</si>
  <si>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</si>
  <si>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</si>
  <si>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</si>
  <si>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</si>
  <si>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</si>
  <si>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</si>
  <si>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</si>
  <si>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</si>
  <si>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</si>
  <si>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</si>
  <si>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</si>
  <si>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</si>
  <si>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</si>
  <si>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</si>
  <si>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</si>
  <si>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</si>
  <si>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</si>
  <si>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</si>
  <si>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</si>
  <si>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</si>
  <si>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</si>
  <si>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</si>
  <si>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</si>
  <si>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</si>
  <si>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</si>
  <si>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</si>
  <si>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</si>
  <si>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</si>
  <si>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</si>
  <si>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</si>
  <si>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</si>
  <si>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</si>
  <si>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</si>
  <si>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</si>
  <si>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</si>
  <si>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</si>
  <si>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</si>
  <si>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</si>
  <si>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</si>
  <si>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</si>
  <si>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</si>
  <si>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</si>
  <si>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</si>
  <si>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</si>
  <si>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</si>
  <si>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</si>
  <si>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</si>
  <si>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</si>
  <si>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</si>
  <si>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</si>
  <si>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</si>
  <si>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</si>
  <si>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</si>
  <si>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</si>
  <si>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</si>
  <si>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</si>
  <si>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</si>
  <si>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</si>
  <si>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</si>
  <si>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</si>
  <si>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</si>
  <si>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</si>
  <si>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</si>
  <si>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</si>
  <si>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</si>
  <si>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</si>
  <si>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</si>
  <si>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</si>
  <si>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</si>
  <si>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</si>
  <si>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</si>
  <si>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</si>
  <si>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</si>
  <si>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</si>
  <si>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</si>
  <si>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</si>
  <si>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</si>
  <si>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</si>
  <si>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</si>
  <si>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</si>
  <si>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</si>
  <si>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</si>
  <si>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</si>
  <si>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</si>
  <si>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</si>
  <si>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</si>
  <si>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</si>
  <si>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</si>
  <si>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</si>
  <si>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</si>
  <si>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</si>
  <si>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</si>
  <si>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</si>
  <si>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</si>
  <si>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</si>
  <si>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</si>
  <si>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</si>
  <si>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</si>
  <si>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</si>
  <si>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</si>
  <si>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</si>
  <si>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</si>
  <si>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</si>
  <si>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</si>
  <si>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</si>
  <si>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</si>
  <si>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</si>
  <si>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</si>
  <si>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</si>
  <si>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</si>
  <si>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</si>
  <si>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</si>
  <si>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</si>
  <si>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</si>
  <si>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</si>
  <si>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</si>
  <si>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</si>
  <si>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</si>
  <si>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</si>
  <si>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</si>
  <si>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</si>
  <si>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</si>
  <si>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</si>
  <si>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</si>
  <si>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</si>
  <si>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</si>
  <si>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</si>
  <si>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</si>
  <si>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</si>
  <si>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</si>
  <si>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</si>
  <si>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</si>
  <si>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</si>
  <si>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</si>
  <si>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</si>
  <si>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</si>
  <si>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</si>
  <si>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</si>
  <si>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</si>
  <si>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</si>
  <si>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</si>
  <si>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</si>
  <si>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</si>
  <si>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</si>
  <si>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</si>
  <si>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</si>
  <si>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</si>
  <si>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</si>
  <si>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</si>
  <si>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</si>
  <si>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</si>
  <si>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</si>
  <si>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</si>
  <si>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</si>
  <si>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</si>
  <si>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</si>
  <si>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</si>
  <si>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</si>
  <si>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</si>
  <si>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</si>
  <si>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</si>
  <si>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</si>
  <si>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</si>
  <si>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</si>
  <si>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</si>
  <si>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</si>
  <si>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</si>
  <si>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</si>
  <si>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</si>
  <si>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</si>
  <si>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</si>
  <si>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</si>
  <si>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</si>
  <si>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</si>
  <si>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</si>
  <si>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</si>
  <si>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</si>
  <si>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</si>
  <si>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</si>
  <si>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</si>
  <si>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</si>
  <si>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</si>
  <si>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</si>
  <si>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</si>
  <si>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</si>
  <si>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</si>
  <si>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</si>
  <si>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</si>
  <si>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</si>
  <si>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</si>
  <si>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</si>
  <si>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</si>
  <si>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</si>
  <si>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</si>
  <si>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</si>
  <si>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</si>
  <si>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</si>
  <si>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</si>
  <si>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</si>
  <si>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</si>
  <si>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</si>
  <si>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</si>
  <si>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</si>
  <si>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</si>
  <si>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</si>
  <si>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</si>
  <si>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</si>
  <si>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</si>
  <si>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</si>
  <si>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</si>
  <si>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</si>
  <si>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</si>
  <si>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</si>
  <si>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</si>
  <si>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</si>
  <si>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</si>
  <si>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</si>
  <si>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</si>
  <si>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</si>
  <si>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</si>
  <si>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</si>
  <si>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</si>
  <si>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</si>
  <si>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</si>
  <si>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</si>
  <si>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</si>
  <si>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</si>
  <si>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</si>
  <si>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</si>
  <si>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</si>
  <si>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</si>
  <si>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</si>
  <si>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</si>
  <si>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</si>
  <si>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</si>
  <si>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</si>
  <si>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</si>
  <si>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</si>
  <si>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</si>
  <si>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</si>
  <si>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</si>
  <si>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</si>
  <si>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</si>
  <si>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</si>
  <si>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</si>
  <si>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</si>
  <si>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</si>
  <si>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</si>
  <si>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</si>
  <si>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</si>
  <si>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</si>
  <si>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</si>
  <si>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</si>
  <si>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</si>
  <si>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</si>
  <si>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</si>
  <si>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</si>
  <si>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</si>
  <si>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</si>
  <si>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</si>
  <si>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</si>
  <si>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</si>
  <si>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</si>
  <si>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</si>
  <si>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</si>
  <si>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</si>
  <si>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</si>
  <si>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</si>
  <si>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</si>
  <si>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</si>
  <si>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</si>
  <si>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</si>
  <si>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</si>
  <si>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</si>
  <si>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</si>
  <si>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</si>
  <si>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</si>
  <si>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</si>
  <si>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</si>
  <si>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</si>
  <si>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</si>
  <si>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</si>
  <si>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</si>
  <si>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</si>
  <si>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</si>
  <si>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</si>
  <si>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</si>
  <si>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</si>
  <si>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</si>
  <si>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</si>
  <si>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</si>
  <si>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</si>
  <si>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</si>
  <si>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</si>
  <si>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</si>
  <si>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</si>
  <si>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</si>
  <si>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</si>
  <si>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</si>
  <si>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</si>
  <si>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</si>
  <si>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</si>
  <si>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</si>
  <si>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</si>
  <si>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</si>
  <si>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</si>
  <si>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</si>
  <si>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</si>
  <si>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</si>
  <si>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</si>
  <si>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</si>
  <si>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</si>
  <si>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</si>
  <si>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</si>
  <si>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</si>
  <si>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</si>
  <si>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</si>
  <si>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</si>
  <si>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</si>
  <si>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</si>
  <si>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</si>
  <si>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</si>
  <si>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</si>
  <si>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</si>
  <si>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</si>
  <si>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</si>
  <si>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</si>
  <si>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</si>
  <si>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</si>
  <si>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</si>
  <si>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</si>
  <si>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</si>
  <si>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</si>
  <si>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</si>
  <si>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</si>
  <si>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</si>
  <si>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</si>
  <si>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</si>
  <si>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</si>
  <si>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</si>
  <si>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</si>
  <si>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</si>
  <si>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</si>
  <si>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</si>
  <si>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</si>
  <si>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</si>
  <si>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</si>
  <si>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</si>
  <si>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</si>
  <si>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</si>
  <si>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</si>
  <si>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</si>
  <si>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</si>
  <si>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</si>
  <si>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</si>
  <si>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</si>
  <si>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</si>
  <si>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</si>
  <si>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</si>
  <si>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</si>
  <si>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</si>
  <si>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</si>
  <si>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</si>
  <si>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</si>
  <si>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</si>
  <si>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</si>
  <si>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</si>
  <si>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</si>
  <si>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</si>
  <si>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</si>
  <si>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</si>
  <si>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</si>
  <si>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</si>
  <si>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</si>
  <si>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</si>
  <si>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</si>
  <si>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</si>
  <si>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</si>
  <si>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</si>
  <si>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</si>
  <si>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</si>
  <si>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</si>
  <si>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</si>
  <si>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</si>
  <si>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</si>
  <si>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</si>
  <si>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</si>
  <si>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</si>
  <si>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</si>
  <si>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</si>
  <si>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</si>
  <si>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</si>
  <si>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</si>
  <si>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</si>
  <si>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</si>
  <si>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</si>
  <si>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</si>
  <si>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</si>
  <si>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</si>
  <si>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</si>
  <si>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</si>
  <si>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</si>
  <si>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</si>
  <si>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</si>
  <si>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</si>
  <si>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</si>
  <si>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</si>
  <si>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</si>
  <si>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</si>
  <si>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</si>
  <si>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</si>
  <si>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</si>
  <si>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</si>
  <si>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</si>
  <si>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</si>
  <si>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</si>
  <si>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</si>
  <si>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</si>
  <si>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</si>
  <si>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</si>
  <si>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</si>
  <si>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</si>
  <si>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</si>
  <si>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</si>
  <si>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</si>
  <si>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</si>
  <si>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</si>
  <si>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</si>
  <si>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</si>
  <si>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</si>
  <si>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</si>
  <si>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</si>
  <si>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</si>
  <si>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</si>
  <si>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</si>
  <si>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</si>
  <si>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</si>
  <si>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</si>
  <si>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</si>
  <si>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</si>
  <si>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</si>
  <si>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</si>
  <si>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</si>
  <si>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</si>
  <si>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</si>
  <si>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</si>
  <si>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</si>
  <si>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</si>
  <si>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</si>
  <si>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</si>
  <si>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</si>
  <si>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</si>
  <si>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</si>
  <si>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</si>
  <si>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</si>
  <si>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</si>
  <si>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</si>
  <si>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</si>
  <si>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</si>
  <si>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</si>
  <si>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</si>
  <si>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</si>
  <si>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</si>
  <si>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</si>
  <si>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</si>
  <si>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</si>
  <si>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</si>
  <si>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</si>
  <si>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</si>
  <si>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</si>
  <si>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</si>
  <si>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</si>
  <si>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</si>
  <si>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</si>
  <si>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</si>
  <si>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</si>
  <si>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</si>
  <si>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</si>
  <si>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</si>
  <si>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</si>
  <si>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</si>
  <si>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</si>
  <si>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</si>
  <si>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</si>
  <si>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</si>
  <si>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</si>
  <si>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</si>
  <si>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</si>
  <si>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</si>
  <si>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</si>
  <si>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</si>
  <si>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</si>
  <si>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</si>
  <si>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</si>
  <si>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</si>
  <si>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</si>
  <si>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</si>
  <si>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</si>
  <si>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</si>
  <si>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</si>
  <si>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</si>
  <si>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</si>
  <si>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</si>
  <si>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</si>
  <si>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</si>
  <si>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</si>
  <si>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</si>
  <si>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</si>
  <si>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</si>
  <si>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</si>
  <si>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</si>
  <si>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</si>
  <si>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</si>
  <si>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</si>
  <si>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</si>
  <si>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</si>
  <si>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</si>
  <si>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</si>
  <si>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</si>
  <si>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</si>
  <si>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</si>
  <si>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</si>
  <si>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</si>
  <si>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</si>
  <si>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</si>
  <si>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</si>
  <si>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</si>
  <si>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</si>
  <si>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</si>
  <si>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</si>
  <si>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</si>
  <si>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</si>
  <si>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</si>
  <si>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</si>
  <si>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</si>
  <si>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</si>
  <si>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</si>
  <si>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</si>
  <si>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</si>
  <si>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</si>
  <si>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</si>
  <si>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</si>
  <si>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</si>
  <si>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</si>
  <si>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</si>
  <si>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</si>
  <si>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</si>
  <si>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</si>
  <si>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</si>
  <si>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</si>
  <si>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</si>
  <si>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</si>
  <si>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</si>
  <si>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</si>
  <si>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</si>
  <si>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</si>
  <si>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</si>
  <si>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</si>
  <si>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</si>
  <si>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</si>
  <si>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</si>
  <si>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</si>
  <si>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</si>
  <si>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</si>
  <si>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</si>
  <si>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</si>
  <si>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</si>
  <si>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</si>
  <si>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</si>
  <si>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</si>
  <si>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</si>
  <si>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</si>
  <si>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</si>
  <si>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</si>
  <si>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</si>
  <si>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</si>
  <si>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</si>
  <si>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</si>
  <si>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</si>
  <si>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</si>
  <si>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</si>
  <si>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</si>
  <si>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</si>
  <si>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</si>
  <si>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</si>
  <si>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</si>
  <si>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</si>
  <si>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</si>
  <si>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</si>
  <si>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</si>
  <si>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</si>
  <si>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</si>
  <si>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</si>
  <si>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</si>
  <si>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</si>
  <si>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</si>
  <si>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</si>
  <si>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</si>
  <si>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</si>
  <si>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</si>
  <si>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</si>
  <si>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</si>
  <si>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</si>
  <si>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</si>
  <si>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</si>
  <si>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</si>
  <si>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</si>
  <si>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</si>
  <si>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</si>
  <si>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</si>
  <si>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</si>
  <si>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</si>
  <si>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</si>
  <si>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</si>
  <si>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</si>
  <si>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</si>
  <si>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</si>
  <si>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</si>
  <si>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</si>
  <si>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</si>
  <si>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</si>
  <si>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</si>
  <si>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</si>
  <si>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</si>
  <si>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</si>
  <si>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</si>
  <si>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</si>
  <si>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</si>
  <si>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</si>
  <si>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</si>
  <si>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</si>
  <si>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</si>
  <si>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</si>
  <si>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</si>
  <si>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</si>
  <si>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</si>
  <si>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</si>
  <si>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</si>
  <si>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</si>
  <si>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</si>
  <si>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</si>
  <si>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</si>
  <si>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</si>
  <si>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</si>
  <si>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</si>
  <si>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</si>
  <si>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</si>
  <si>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</si>
  <si>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</si>
  <si>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</si>
  <si>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</si>
  <si>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</si>
  <si>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</si>
  <si>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</si>
  <si>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</si>
  <si>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</si>
  <si>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</si>
  <si>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</si>
  <si>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</si>
  <si>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</si>
  <si>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</si>
  <si>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</si>
  <si>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</si>
  <si>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</si>
  <si>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</si>
  <si>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</si>
  <si>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</si>
  <si>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</si>
  <si>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</si>
  <si>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</si>
  <si>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</si>
  <si>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</si>
  <si>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</si>
  <si>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</si>
  <si>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</si>
  <si>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</si>
  <si>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</si>
  <si>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</si>
  <si>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</si>
  <si>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</si>
  <si>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</si>
  <si>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</si>
  <si>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</si>
  <si>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</si>
  <si>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</si>
  <si>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</si>
  <si>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</si>
  <si>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</si>
  <si>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</si>
  <si>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</si>
  <si>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</si>
  <si>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</si>
  <si>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</si>
  <si>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</si>
  <si>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</si>
  <si>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</si>
  <si>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</si>
  <si>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</si>
  <si>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</si>
  <si>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</si>
  <si>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</si>
  <si>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</si>
  <si>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</si>
  <si>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</si>
  <si>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</si>
  <si>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</si>
  <si>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</si>
  <si>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</si>
  <si>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</si>
  <si>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</si>
  <si>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</si>
  <si>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</si>
  <si>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</si>
  <si>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</si>
  <si>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</si>
  <si>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</si>
  <si>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</si>
  <si>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</si>
  <si>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</si>
  <si>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</si>
  <si>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</si>
  <si>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</si>
  <si>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</si>
  <si>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</si>
  <si>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</si>
  <si>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</si>
  <si>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</si>
  <si>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</si>
  <si>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</si>
  <si>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</si>
  <si>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</si>
  <si>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</si>
  <si>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</si>
  <si>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</si>
  <si>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</si>
  <si>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</si>
  <si>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</si>
  <si>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</si>
  <si>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</si>
  <si>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</si>
  <si>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</si>
  <si>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</si>
  <si>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</si>
  <si>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</si>
  <si>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</si>
  <si>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</si>
  <si>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</si>
  <si>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</si>
  <si>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</si>
  <si>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</si>
  <si>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</si>
  <si>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</si>
  <si>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</si>
  <si>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</si>
  <si>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</si>
  <si>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</si>
  <si>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</si>
  <si>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</si>
  <si>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</si>
  <si>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</si>
  <si>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</si>
  <si>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</si>
  <si>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</si>
  <si>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</si>
  <si>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</si>
  <si>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</si>
  <si>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</si>
  <si>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</si>
  <si>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</si>
  <si>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</si>
  <si>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</si>
  <si>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</si>
  <si>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</si>
  <si>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</si>
  <si>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</si>
  <si>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</si>
  <si>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</si>
  <si>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</si>
  <si>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</si>
  <si>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</si>
  <si>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</si>
  <si>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</si>
  <si>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</si>
  <si>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</si>
  <si>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</si>
  <si>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</si>
  <si>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</si>
  <si>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</si>
  <si>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</si>
  <si>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</si>
  <si>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</si>
  <si>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</si>
  <si>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</si>
  <si>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</si>
  <si>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</si>
  <si>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</si>
  <si>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</si>
  <si>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</si>
  <si>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</si>
  <si>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</si>
  <si>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</si>
  <si>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</si>
  <si>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</si>
  <si>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</si>
  <si>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</si>
  <si>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</si>
  <si>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</si>
  <si>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</si>
  <si>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</si>
  <si>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</si>
  <si>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</si>
  <si>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</si>
  <si>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</si>
  <si>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</si>
  <si>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</si>
  <si>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</si>
  <si>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</si>
  <si>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</si>
  <si>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</si>
  <si>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</si>
  <si>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</si>
  <si>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</si>
  <si>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</si>
  <si>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</si>
  <si>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</si>
  <si>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</si>
  <si>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</si>
  <si>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</si>
  <si>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</si>
  <si>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</si>
  <si>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</si>
  <si>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</si>
  <si>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</si>
  <si>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</si>
  <si>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</si>
  <si>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</si>
  <si>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</si>
  <si>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</si>
  <si>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</si>
  <si>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</si>
  <si>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</si>
  <si>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</si>
  <si>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</si>
  <si>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</si>
  <si>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</si>
  <si>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</si>
  <si>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</si>
  <si>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</si>
  <si>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</si>
  <si>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</si>
  <si>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</si>
  <si>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</si>
  <si>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</si>
  <si>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</si>
  <si>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</si>
  <si>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</si>
  <si>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</si>
  <si>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</si>
  <si>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</si>
  <si>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</si>
  <si>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</si>
  <si>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</si>
  <si>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</si>
  <si>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</si>
  <si>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</si>
  <si>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</si>
  <si>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</si>
  <si>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</si>
  <si>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</si>
  <si>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</si>
  <si>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</si>
  <si>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</si>
  <si>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</si>
  <si>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</si>
  <si>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</si>
  <si>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</si>
  <si>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</si>
  <si>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</si>
  <si>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</si>
  <si>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</si>
  <si>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</si>
  <si>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</si>
  <si>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</si>
  <si>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</si>
  <si>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</si>
  <si>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</si>
  <si>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</si>
  <si>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</si>
  <si>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</si>
  <si>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</si>
  <si>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</si>
  <si>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</si>
  <si>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</si>
  <si>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</si>
  <si>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</si>
  <si>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</si>
  <si>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</si>
  <si>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</si>
  <si>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</si>
  <si>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</si>
  <si>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</si>
  <si>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</si>
  <si>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</si>
  <si>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</si>
  <si>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</si>
  <si>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</si>
  <si>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</si>
  <si>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</si>
  <si>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</si>
  <si>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</si>
  <si>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</si>
  <si>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</si>
  <si>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</si>
  <si>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</si>
  <si>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</si>
  <si>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</si>
  <si>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</si>
  <si>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</si>
  <si>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</si>
  <si>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</si>
  <si>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</si>
  <si>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</si>
  <si>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</si>
  <si>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</si>
  <si>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</si>
  <si>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</si>
  <si>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</si>
  <si>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</si>
  <si>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</si>
  <si>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</si>
  <si>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</si>
  <si>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</si>
  <si>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</si>
  <si>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</si>
  <si>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</si>
  <si>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</si>
  <si>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</si>
  <si>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</si>
  <si>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</si>
  <si>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</si>
  <si>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</si>
  <si>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</si>
  <si>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</si>
  <si>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</si>
  <si>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</si>
  <si>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</si>
  <si>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</si>
  <si>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</si>
  <si>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</si>
  <si>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</si>
  <si>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</si>
  <si>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</si>
  <si>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</si>
  <si>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</si>
  <si>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</si>
  <si>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</si>
  <si>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</si>
  <si>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</si>
  <si>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</si>
  <si>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</si>
  <si>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</si>
  <si>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</si>
  <si>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</si>
  <si>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</si>
  <si>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</si>
  <si>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</si>
  <si>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</si>
  <si>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</si>
  <si>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</si>
  <si>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</si>
  <si>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</si>
  <si>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</si>
  <si>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</si>
  <si>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</si>
  <si>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</si>
  <si>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</si>
  <si>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</si>
  <si>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</si>
  <si>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</si>
  <si>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</si>
  <si>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</si>
  <si>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</si>
  <si>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</si>
  <si>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</si>
  <si>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</si>
  <si>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</si>
  <si>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</si>
  <si>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</si>
  <si>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</si>
  <si>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</si>
  <si>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</si>
  <si>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</si>
  <si>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</si>
  <si>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</si>
  <si>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</si>
  <si>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</si>
  <si>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</si>
  <si>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</si>
  <si>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</si>
  <si>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</si>
  <si>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</si>
  <si>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</si>
  <si>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</si>
  <si>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</si>
  <si>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</si>
  <si>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</si>
  <si>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</si>
  <si>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</si>
  <si>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</si>
  <si>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</si>
  <si>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</si>
  <si>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</si>
  <si>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</si>
  <si>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</si>
  <si>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</si>
  <si>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</si>
  <si>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</si>
  <si>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</si>
  <si>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</si>
  <si>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</si>
  <si>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</si>
  <si>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</si>
  <si>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</si>
  <si>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</si>
  <si>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</si>
  <si>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</si>
  <si>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</si>
  <si>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</si>
  <si>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</si>
  <si>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</si>
  <si>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</si>
  <si>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</si>
  <si>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</si>
  <si>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</si>
  <si>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</si>
  <si>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</si>
  <si>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</si>
  <si>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</si>
  <si>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</si>
  <si>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</si>
  <si>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</si>
  <si>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</si>
  <si>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</si>
  <si>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</si>
  <si>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</si>
  <si>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</si>
  <si>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</si>
  <si>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</si>
  <si>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</si>
  <si>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</si>
  <si>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</si>
  <si>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</si>
  <si>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</si>
  <si>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</si>
  <si>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</si>
  <si>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</si>
  <si>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</si>
  <si>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</si>
  <si>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</si>
  <si>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</si>
  <si>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</si>
  <si>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</si>
  <si>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</si>
  <si>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</si>
  <si>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</si>
  <si>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</si>
  <si>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</si>
  <si>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</si>
  <si>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</si>
  <si>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</si>
  <si>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</si>
  <si>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</si>
  <si>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</si>
  <si>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</si>
  <si>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</si>
  <si>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</si>
  <si>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</si>
  <si>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</si>
  <si>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</si>
  <si>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</si>
  <si>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</si>
  <si>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</si>
  <si>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</si>
  <si>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</si>
  <si>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</si>
  <si>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</si>
  <si>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</si>
  <si>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</si>
  <si>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</si>
  <si>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</si>
  <si>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</si>
  <si>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</si>
  <si>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</si>
  <si>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</si>
  <si>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</si>
  <si>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</si>
  <si>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</si>
  <si>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</si>
  <si>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</si>
  <si>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</si>
  <si>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</si>
  <si>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</si>
  <si>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</si>
  <si>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</si>
  <si>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</si>
  <si>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</si>
  <si>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</si>
  <si>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</si>
  <si>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</si>
  <si>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</si>
  <si>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</si>
  <si>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</si>
  <si>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</si>
  <si>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</si>
  <si>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</si>
  <si>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</si>
  <si>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</si>
  <si>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</si>
  <si>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</si>
  <si>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</si>
  <si>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</si>
  <si>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</si>
  <si>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</si>
  <si>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</si>
  <si>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</si>
  <si>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</si>
  <si>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</si>
  <si>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</si>
  <si>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</si>
  <si>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</si>
  <si>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</si>
  <si>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</si>
  <si>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</si>
  <si>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</si>
  <si>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</si>
  <si>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</si>
  <si>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</si>
  <si>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</si>
  <si>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</si>
  <si>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</si>
  <si>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</si>
  <si>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</si>
  <si>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</si>
  <si>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</si>
  <si>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</si>
  <si>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</si>
  <si>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</si>
  <si>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</si>
  <si>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</si>
  <si>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</si>
  <si>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</si>
  <si>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</si>
  <si>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</si>
  <si>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</si>
  <si>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</si>
  <si>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</si>
  <si>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</si>
  <si>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</si>
  <si>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</si>
  <si>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</si>
  <si>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</si>
  <si>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</si>
  <si>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</si>
  <si>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</si>
  <si>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</si>
  <si>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</si>
  <si>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</si>
  <si>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</si>
  <si>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</si>
  <si>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</si>
  <si>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</si>
  <si>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</si>
  <si>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</si>
  <si>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</si>
  <si>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</si>
  <si>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</si>
  <si>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</si>
  <si>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</si>
  <si>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</si>
  <si>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</si>
  <si>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</si>
  <si>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</si>
  <si>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</si>
  <si>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</si>
  <si>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</si>
  <si>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</si>
  <si>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</si>
  <si>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</si>
  <si>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</si>
  <si>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</si>
  <si>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</si>
  <si>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</si>
  <si>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</si>
  <si>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</si>
  <si>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</si>
  <si>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</si>
  <si>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</si>
  <si>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</si>
  <si>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</si>
  <si>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</si>
  <si>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</si>
  <si>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</si>
  <si>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</si>
  <si>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</si>
  <si>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</si>
  <si>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</si>
  <si>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</si>
  <si>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</si>
  <si>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</si>
  <si>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</si>
  <si>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</si>
  <si>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</si>
  <si>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</si>
  <si>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</si>
  <si>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</si>
  <si>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</si>
  <si>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</si>
  <si>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</si>
  <si>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</si>
  <si>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</si>
  <si>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</si>
  <si>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</si>
  <si>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</si>
  <si>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</si>
  <si>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</si>
  <si>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</si>
  <si>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</si>
  <si>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</si>
  <si>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</si>
  <si>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</si>
  <si>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</si>
  <si>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</si>
  <si>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</si>
  <si>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</si>
  <si>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</si>
  <si>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</si>
  <si>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</si>
  <si>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</si>
  <si>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</si>
  <si>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</si>
  <si>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</si>
  <si>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</si>
  <si>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</si>
  <si>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</si>
  <si>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</si>
  <si>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</si>
  <si>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</si>
  <si>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</si>
  <si>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</si>
  <si>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</si>
  <si>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</si>
  <si>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</si>
  <si>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</si>
  <si>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</si>
  <si>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</si>
  <si>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</si>
  <si>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</si>
  <si>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</si>
  <si>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</si>
  <si>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</si>
  <si>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</si>
  <si>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</si>
  <si>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</si>
  <si>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</si>
  <si>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</si>
  <si>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</si>
  <si>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</si>
  <si>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</si>
  <si>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</si>
  <si>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</si>
  <si>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</si>
  <si>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</si>
  <si>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</si>
  <si>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</si>
  <si>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</si>
  <si>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</si>
  <si>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</si>
  <si>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</si>
  <si>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</si>
  <si>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</si>
  <si>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</si>
  <si>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</si>
  <si>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</si>
  <si>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</si>
  <si>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</si>
  <si>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</si>
  <si>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</si>
  <si>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</si>
  <si>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</si>
  <si>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</si>
  <si>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</si>
  <si>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</si>
  <si>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</si>
  <si>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</si>
  <si>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</si>
  <si>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</si>
  <si>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</si>
  <si>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</si>
  <si>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</si>
  <si>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</si>
  <si>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</si>
  <si>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</si>
  <si>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</si>
  <si>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</si>
  <si>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</si>
  <si>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</si>
  <si>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</si>
  <si>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</si>
  <si>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</si>
  <si>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</si>
  <si>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</si>
  <si>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</si>
  <si>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</si>
  <si>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</si>
  <si>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</si>
  <si>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</si>
  <si>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</si>
  <si>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</si>
  <si>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</si>
  <si>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</si>
  <si>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</si>
  <si>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</si>
  <si>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</si>
  <si>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</si>
  <si>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</si>
  <si>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</si>
  <si>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</si>
  <si>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</si>
  <si>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</si>
  <si>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</si>
  <si>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</si>
  <si>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</si>
  <si>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</si>
  <si>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</si>
  <si>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</si>
  <si>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</si>
  <si>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</si>
  <si>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</si>
  <si>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</si>
  <si>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</si>
  <si>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</si>
  <si>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</si>
  <si>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</si>
  <si>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</si>
  <si>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</si>
  <si>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</si>
  <si>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</si>
  <si>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</si>
  <si>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</si>
  <si>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</si>
  <si>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</si>
  <si>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</si>
  <si>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</si>
  <si>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</si>
  <si>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</si>
  <si>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</si>
  <si>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</si>
  <si>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</si>
  <si>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</si>
  <si>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</si>
  <si>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</si>
  <si>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</si>
  <si>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</si>
  <si>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</si>
  <si>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</si>
  <si>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</si>
  <si>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</si>
  <si>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</si>
  <si>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</si>
  <si>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</si>
  <si>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</si>
  <si>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</si>
  <si>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</si>
  <si>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</si>
  <si>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</si>
  <si>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</si>
  <si>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</si>
  <si>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</si>
  <si>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</si>
  <si>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</si>
  <si>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</si>
  <si>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</si>
  <si>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</si>
  <si>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</si>
  <si>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</si>
  <si>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</si>
  <si>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</si>
  <si>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</si>
  <si>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</si>
  <si>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</si>
  <si>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</si>
  <si>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</si>
  <si>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</si>
  <si>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</si>
  <si>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</si>
  <si>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</si>
  <si>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</si>
  <si>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</si>
  <si>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</si>
  <si>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</si>
  <si>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</si>
  <si>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</si>
  <si>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</si>
  <si>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</si>
  <si>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</si>
  <si>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</si>
  <si>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</si>
  <si>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</si>
  <si>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</si>
  <si>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</si>
  <si>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</si>
  <si>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</si>
  <si>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</si>
  <si>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</si>
  <si>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</si>
  <si>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</si>
  <si>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</si>
  <si>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</si>
  <si>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</si>
  <si>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</si>
  <si>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</si>
  <si>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</si>
  <si>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</si>
  <si>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</si>
  <si>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</si>
  <si>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</si>
  <si>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</si>
  <si>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</si>
  <si>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</si>
  <si>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</si>
  <si>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</si>
  <si>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</si>
  <si>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</si>
  <si>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</si>
  <si>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</si>
  <si>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</si>
  <si>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</si>
  <si>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</si>
  <si>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</si>
  <si>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</si>
  <si>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</si>
  <si>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</si>
  <si>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</si>
  <si>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</si>
  <si>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</si>
  <si>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</si>
  <si>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</si>
  <si>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</si>
  <si>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</si>
  <si>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</si>
  <si>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</si>
  <si>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</si>
  <si>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</si>
  <si>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</si>
  <si>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</si>
  <si>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</si>
  <si>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</si>
  <si>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</si>
  <si>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</si>
  <si>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</si>
  <si>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</si>
  <si>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</si>
  <si>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</si>
  <si>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</si>
  <si>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</si>
  <si>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</si>
  <si>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</si>
  <si>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</si>
  <si>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</si>
  <si>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</si>
  <si>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</si>
  <si>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</si>
  <si>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</si>
  <si>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</si>
  <si>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</si>
  <si>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</si>
  <si>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</si>
  <si>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</si>
  <si>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</si>
  <si>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</si>
  <si>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</si>
  <si>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</si>
  <si>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</si>
  <si>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</si>
  <si>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</si>
  <si>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</si>
  <si>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</si>
  <si>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</si>
  <si>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</si>
  <si>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</si>
  <si>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</si>
  <si>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</si>
  <si>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</si>
  <si>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</si>
  <si>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</si>
  <si>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</si>
  <si>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</si>
  <si>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</si>
  <si>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</si>
  <si>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</si>
  <si>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</si>
  <si>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</si>
  <si>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</si>
  <si>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</si>
  <si>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</si>
  <si>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</si>
  <si>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</si>
  <si>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</si>
  <si>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</si>
  <si>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</si>
  <si>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</si>
  <si>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</si>
  <si>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</si>
  <si>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</si>
  <si>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</si>
  <si>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</si>
  <si>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</si>
  <si>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</si>
  <si>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</si>
  <si>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</si>
  <si>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</si>
  <si>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</si>
  <si>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</si>
  <si>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</si>
  <si>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</si>
  <si>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</si>
  <si>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</si>
  <si>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</si>
  <si>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</si>
  <si>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</si>
  <si>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</si>
  <si>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</si>
  <si>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</si>
  <si>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</si>
  <si>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</si>
  <si>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</si>
  <si>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</si>
  <si>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</si>
  <si>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</si>
  <si>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</si>
  <si>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</si>
  <si>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</si>
  <si>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</si>
  <si>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</si>
  <si>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</si>
  <si>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</si>
  <si>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</si>
  <si>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</si>
  <si>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</si>
  <si>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</si>
  <si>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</si>
  <si>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</si>
  <si>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</si>
  <si>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</si>
  <si>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</si>
  <si>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</si>
  <si>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</si>
  <si>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</si>
  <si>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</si>
  <si>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</si>
  <si>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</si>
  <si>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</si>
  <si>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</si>
  <si>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</si>
  <si>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</si>
  <si>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</si>
  <si>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</si>
  <si>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</si>
  <si>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</si>
  <si>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</si>
  <si>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</si>
  <si>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</si>
  <si>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</si>
  <si>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</si>
  <si>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</si>
  <si>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</si>
  <si>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</si>
  <si>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</si>
  <si>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</si>
  <si>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</si>
  <si>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</si>
  <si>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</si>
  <si>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</si>
  <si>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</si>
  <si>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</si>
  <si>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</si>
  <si>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</si>
  <si>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</si>
  <si>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</si>
  <si>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</si>
  <si>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</si>
  <si>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</si>
  <si>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</si>
  <si>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</si>
  <si>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</si>
  <si>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</si>
  <si>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</si>
  <si>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</si>
  <si>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</si>
  <si>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</si>
  <si>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</si>
  <si>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</si>
  <si>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</si>
  <si>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</si>
  <si>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</si>
  <si>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</si>
  <si>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</si>
  <si>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</si>
  <si>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</si>
  <si>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</si>
  <si>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</si>
  <si>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</si>
  <si>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</si>
  <si>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</si>
  <si>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</si>
  <si>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</si>
  <si>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</si>
  <si>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</si>
  <si>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</si>
  <si>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</si>
  <si>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</si>
  <si>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</si>
  <si>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</si>
  <si>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</si>
  <si>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</si>
  <si>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</si>
  <si>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</si>
  <si>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</si>
  <si>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</si>
  <si>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</si>
  <si>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</si>
  <si>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</si>
  <si>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</si>
  <si>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</si>
  <si>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</si>
  <si>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</si>
  <si>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</si>
  <si>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</si>
  <si>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</si>
  <si>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</si>
  <si>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</si>
  <si>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</si>
  <si>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</si>
  <si>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</si>
  <si>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</si>
  <si>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</si>
  <si>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</si>
  <si>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</si>
  <si>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</si>
  <si>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</si>
  <si>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</si>
  <si>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</si>
  <si>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</si>
  <si>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</si>
  <si>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</si>
  <si>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</si>
  <si>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</si>
  <si>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</si>
  <si>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</si>
  <si>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</si>
  <si>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</si>
  <si>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</si>
  <si>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</si>
  <si>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</si>
  <si>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</si>
  <si>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</si>
  <si>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</si>
  <si>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</si>
  <si>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</si>
  <si>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</si>
  <si>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</si>
  <si>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</si>
  <si>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</si>
  <si>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</si>
  <si>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</si>
  <si>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</si>
  <si>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</si>
  <si>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</si>
  <si>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</si>
  <si>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</si>
  <si>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</si>
  <si>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</si>
  <si>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</si>
  <si>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</si>
  <si>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</si>
  <si>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</si>
  <si>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</si>
  <si>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</si>
  <si>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</si>
  <si>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</si>
  <si>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</si>
  <si>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</si>
  <si>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</si>
  <si>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</si>
  <si>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</si>
  <si>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</si>
  <si>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</si>
  <si>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</si>
  <si>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</si>
  <si>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</si>
  <si>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</si>
  <si>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</si>
  <si>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</si>
  <si>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</si>
  <si>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</si>
  <si>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</si>
  <si>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</si>
  <si>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</si>
  <si>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</si>
  <si>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</si>
  <si>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</si>
  <si>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</si>
  <si>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</si>
  <si>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</si>
  <si>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</si>
  <si>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</si>
  <si>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</si>
  <si>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</si>
  <si>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</si>
  <si>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</si>
  <si>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</si>
  <si>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</si>
  <si>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</si>
  <si>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</si>
  <si>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</si>
  <si>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</si>
  <si>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</si>
  <si>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</si>
  <si>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</si>
  <si>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</si>
  <si>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</si>
  <si>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</si>
  <si>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</si>
  <si>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</si>
  <si>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</si>
  <si>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</si>
  <si>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</si>
  <si>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</si>
  <si>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</si>
  <si>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</si>
  <si>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</si>
  <si>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</si>
  <si>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</si>
  <si>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</si>
  <si>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</si>
  <si>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</si>
  <si>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</si>
  <si>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</si>
  <si>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</si>
  <si>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</si>
  <si>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</si>
  <si>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</si>
  <si>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</si>
  <si>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</si>
  <si>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</si>
  <si>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</si>
  <si>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</si>
  <si>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</si>
  <si>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</si>
  <si>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</si>
  <si>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</si>
  <si>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</si>
  <si>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</si>
  <si>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</si>
  <si>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</si>
  <si>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</si>
  <si>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</si>
  <si>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</si>
  <si>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</si>
  <si>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</si>
  <si>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</si>
  <si>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</si>
  <si>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</si>
  <si>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</si>
  <si>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</si>
  <si>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</si>
  <si>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</si>
  <si>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</si>
  <si>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</si>
  <si>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</si>
  <si>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</si>
  <si>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</si>
  <si>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</si>
  <si>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</si>
  <si>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</si>
  <si>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</si>
  <si>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</si>
  <si>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</si>
  <si>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</si>
  <si>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</si>
  <si>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</si>
  <si>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</si>
  <si>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</si>
  <si>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</si>
  <si>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</si>
  <si>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</si>
  <si>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</si>
  <si>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</si>
  <si>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</si>
  <si>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</si>
  <si>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</si>
  <si>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</si>
  <si>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</si>
  <si>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</si>
  <si>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</si>
  <si>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</si>
  <si>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</si>
  <si>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</si>
  <si>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</si>
  <si>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</si>
  <si>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</si>
  <si>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</si>
  <si>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</si>
  <si>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</si>
  <si>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</si>
  <si>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</si>
  <si>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</si>
  <si>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</si>
  <si>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</si>
  <si>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</si>
  <si>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</si>
  <si>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</si>
  <si>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</si>
  <si>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</si>
  <si>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</si>
  <si>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</si>
  <si>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</si>
  <si>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</si>
  <si>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</si>
  <si>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</si>
  <si>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</si>
  <si>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</si>
  <si>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</si>
  <si>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</si>
  <si>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</si>
  <si>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</si>
  <si>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</si>
  <si>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</si>
  <si>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</si>
  <si>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</si>
  <si>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</si>
  <si>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</si>
  <si>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</si>
  <si>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</si>
  <si>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</si>
  <si>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</si>
  <si>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</si>
  <si>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</si>
  <si>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</si>
  <si>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</si>
  <si>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</si>
  <si>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</si>
  <si>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</si>
  <si>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</si>
  <si>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</si>
  <si>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</si>
  <si>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</si>
  <si>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</si>
  <si>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</si>
  <si>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</si>
  <si>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</si>
  <si>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</si>
  <si>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</si>
  <si>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</si>
  <si>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</si>
  <si>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</si>
  <si>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</si>
  <si>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</si>
  <si>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</si>
  <si>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</si>
  <si>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</si>
  <si>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</si>
  <si>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</si>
  <si>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</si>
  <si>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</si>
  <si>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</si>
  <si>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</si>
  <si>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</si>
  <si>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</si>
  <si>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</si>
  <si>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</si>
  <si>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</si>
  <si>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</si>
  <si>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</si>
  <si>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</si>
  <si>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</si>
  <si>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</si>
  <si>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</si>
  <si>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</si>
  <si>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</si>
  <si>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</si>
  <si>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</si>
  <si>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</si>
  <si>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</si>
  <si>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</si>
  <si>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</si>
  <si>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</si>
  <si>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</si>
  <si>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</si>
  <si>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</si>
  <si>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</si>
  <si>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</si>
  <si>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</si>
  <si>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</si>
  <si>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</si>
  <si>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</si>
  <si>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</si>
  <si>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</si>
  <si>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</si>
  <si>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</si>
  <si>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</si>
  <si>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</si>
  <si>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</si>
  <si>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</si>
  <si>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</si>
  <si>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</si>
  <si>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</si>
  <si>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</si>
  <si>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</si>
  <si>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</si>
  <si>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</si>
  <si>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</si>
  <si>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</si>
  <si>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</si>
  <si>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</si>
  <si>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</si>
  <si>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</si>
  <si>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</si>
  <si>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</si>
  <si>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</si>
  <si>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</si>
  <si>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</si>
  <si>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</si>
  <si>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</si>
  <si>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</si>
  <si>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</si>
  <si>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</si>
  <si>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</si>
  <si>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</si>
  <si>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</si>
  <si>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</si>
  <si>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</si>
  <si>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</si>
  <si>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</si>
  <si>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</si>
  <si>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</si>
  <si>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</si>
  <si>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</si>
  <si>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</si>
  <si>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</si>
  <si>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</si>
  <si>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</si>
  <si>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</si>
  <si>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</si>
  <si>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</si>
  <si>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</si>
  <si>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</si>
  <si>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</si>
  <si>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</si>
  <si>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</si>
  <si>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</si>
  <si>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</si>
  <si>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</si>
  <si>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</si>
  <si>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</si>
  <si>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</si>
  <si>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</si>
  <si>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</si>
  <si>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</si>
  <si>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</si>
  <si>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</si>
  <si>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</si>
  <si>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</si>
  <si>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</si>
  <si>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</si>
  <si>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</si>
  <si>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</si>
  <si>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</si>
  <si>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</si>
  <si>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</si>
  <si>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</si>
  <si>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</si>
  <si>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</si>
  <si>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</si>
  <si>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</si>
  <si>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</si>
  <si>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</si>
  <si>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</si>
  <si>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</si>
  <si>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</si>
  <si>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</si>
  <si>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</si>
  <si>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</si>
  <si>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</si>
  <si>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</si>
  <si>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</si>
  <si>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</si>
  <si>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</si>
  <si>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</si>
  <si>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</si>
  <si>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</si>
  <si>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</si>
  <si>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</si>
  <si>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</si>
  <si>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</si>
  <si>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</si>
  <si>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</si>
  <si>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</si>
  <si>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</si>
  <si>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</si>
  <si>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</si>
  <si>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</si>
  <si>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</si>
  <si>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</si>
  <si>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</si>
  <si>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</si>
  <si>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</si>
  <si>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</si>
  <si>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</si>
  <si>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</si>
  <si>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</si>
  <si>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</si>
  <si>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</si>
  <si>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</si>
  <si>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</si>
  <si>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</si>
  <si>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</si>
  <si>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</si>
  <si>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</si>
  <si>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</si>
  <si>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</si>
  <si>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</si>
  <si>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</si>
  <si>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</si>
  <si>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</si>
  <si>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</si>
  <si>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</si>
  <si>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</si>
  <si>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</si>
  <si>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</si>
  <si>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</si>
  <si>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</si>
  <si>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</si>
  <si>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</si>
  <si>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</si>
  <si>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</si>
  <si>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</si>
  <si>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</si>
  <si>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</si>
  <si>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</si>
  <si>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</si>
  <si>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</si>
  <si>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</si>
  <si>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</si>
  <si>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</si>
  <si>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</si>
  <si>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</si>
  <si>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</si>
  <si>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</si>
  <si>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</si>
  <si>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</si>
  <si>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</si>
  <si>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</si>
  <si>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</si>
  <si>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</si>
  <si>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</si>
  <si>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</si>
  <si>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</si>
  <si>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</si>
  <si>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</si>
  <si>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</si>
  <si>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</si>
  <si>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</si>
  <si>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</si>
  <si>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</si>
  <si>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</si>
  <si>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</si>
  <si>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</si>
  <si>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</si>
  <si>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</si>
  <si>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</si>
  <si>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</si>
  <si>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</si>
  <si>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</si>
  <si>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</si>
  <si>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</si>
  <si>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</si>
  <si>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</si>
  <si>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</si>
  <si>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</si>
  <si>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</si>
  <si>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</si>
  <si>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</si>
  <si>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</si>
  <si>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</si>
  <si>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</si>
  <si>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</si>
  <si>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</si>
  <si>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</si>
  <si>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</si>
  <si>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</si>
  <si>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</si>
  <si>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</si>
  <si>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</si>
  <si>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</si>
  <si>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</si>
  <si>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</si>
  <si>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</si>
  <si>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</si>
  <si>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</si>
  <si>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</si>
  <si>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</si>
  <si>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</si>
  <si>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</si>
  <si>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</si>
  <si>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</si>
  <si>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</si>
  <si>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</si>
  <si>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</si>
  <si>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</si>
  <si>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</si>
  <si>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</si>
  <si>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</si>
  <si>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</si>
  <si>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</si>
  <si>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</si>
  <si>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</si>
  <si>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</si>
  <si>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</si>
  <si>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</si>
  <si>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</si>
  <si>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</si>
  <si>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</si>
  <si>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</si>
  <si>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</si>
  <si>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</si>
  <si>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</si>
  <si>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</si>
  <si>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</si>
  <si>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</si>
  <si>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</si>
  <si>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</si>
  <si>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</si>
  <si>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</si>
  <si>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</si>
  <si>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</si>
  <si>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</si>
  <si>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</si>
  <si>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</si>
  <si>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</si>
  <si>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</si>
  <si>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</si>
  <si>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</si>
  <si>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</si>
  <si>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</si>
  <si>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</si>
  <si>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</si>
  <si>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</si>
  <si>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</si>
  <si>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</si>
  <si>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</si>
  <si>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</si>
  <si>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</si>
  <si>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</si>
  <si>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</si>
  <si>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</si>
  <si>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</si>
  <si>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</si>
  <si>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</si>
  <si>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</si>
  <si>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</si>
  <si>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</si>
  <si>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</si>
  <si>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</si>
  <si>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</si>
  <si>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</si>
  <si>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</si>
  <si>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</si>
  <si>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</si>
  <si>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</si>
  <si>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</si>
  <si>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</si>
  <si>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</si>
  <si>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</si>
  <si>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</si>
  <si>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</si>
  <si>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</si>
  <si>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</si>
  <si>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</si>
  <si>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</si>
  <si>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</si>
  <si>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</si>
  <si>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</si>
  <si>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</si>
  <si>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</si>
  <si>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</si>
  <si>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</si>
  <si>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</si>
  <si>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</si>
  <si>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</si>
  <si>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</si>
  <si>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</si>
  <si>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</si>
  <si>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</si>
  <si>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</si>
  <si>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</si>
  <si>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</si>
  <si>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</si>
  <si>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</si>
  <si>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</si>
  <si>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</si>
  <si>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</si>
  <si>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</si>
  <si>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</si>
  <si>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</si>
  <si>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</si>
  <si>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</si>
  <si>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</si>
  <si>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</si>
  <si>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</si>
  <si>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</si>
  <si>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</si>
  <si>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</si>
  <si>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</si>
  <si>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</si>
  <si>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</si>
  <si>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</si>
  <si>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</si>
  <si>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</si>
  <si>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</si>
  <si>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</si>
  <si>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</si>
  <si>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</si>
  <si>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</si>
  <si>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</si>
  <si>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</si>
  <si>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</si>
  <si>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</si>
  <si>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</si>
  <si>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</si>
  <si>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</si>
  <si>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</si>
  <si>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</si>
  <si>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</si>
  <si>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</si>
  <si>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</si>
  <si>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</si>
  <si>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</si>
  <si>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</si>
  <si>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</si>
  <si>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</si>
  <si>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</si>
  <si>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</si>
  <si>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</si>
  <si>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</si>
  <si>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</si>
  <si>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</si>
  <si>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</si>
  <si>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</si>
  <si>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</si>
  <si>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</si>
  <si>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</si>
  <si>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</si>
  <si>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</si>
  <si>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</si>
  <si>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</si>
  <si>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</si>
  <si>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</si>
  <si>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</si>
  <si>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</si>
  <si>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</si>
  <si>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</si>
  <si>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</si>
  <si>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</si>
  <si>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</si>
  <si>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</si>
  <si>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</si>
  <si>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</si>
  <si>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</si>
  <si>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</si>
  <si>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</si>
  <si>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</si>
  <si>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</si>
  <si>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</si>
  <si>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</si>
  <si>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</si>
  <si>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</si>
  <si>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</si>
  <si>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</si>
  <si>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</si>
  <si>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</si>
  <si>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</si>
  <si>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</si>
  <si>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</si>
  <si>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</si>
  <si>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</si>
  <si>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</si>
  <si>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</si>
  <si>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</si>
  <si>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</si>
  <si>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</si>
  <si>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</si>
  <si>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</si>
  <si>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</si>
  <si>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</si>
  <si>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</si>
  <si>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</si>
  <si>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</si>
  <si>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</si>
  <si>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</si>
  <si>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</si>
  <si>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</si>
  <si>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</si>
  <si>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</si>
  <si>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</si>
  <si>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</si>
  <si>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</si>
  <si>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</si>
  <si>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</si>
  <si>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</si>
  <si>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</si>
  <si>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</si>
  <si>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</si>
  <si>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</si>
  <si>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</si>
  <si>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</si>
  <si>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</si>
  <si>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</si>
  <si>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</si>
  <si>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</si>
  <si>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</si>
  <si>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</si>
  <si>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</si>
  <si>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</si>
  <si>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</si>
  <si>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</si>
  <si>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</si>
  <si>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</si>
  <si>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</si>
  <si>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</si>
  <si>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</si>
  <si>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</si>
  <si>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</si>
  <si>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</si>
  <si>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</si>
  <si>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</si>
  <si>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</si>
  <si>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</si>
  <si>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</si>
  <si>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</si>
  <si>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</si>
  <si>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</si>
  <si>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</si>
  <si>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</si>
  <si>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</si>
  <si>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</si>
  <si>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</si>
  <si>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</si>
  <si>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</si>
  <si>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</si>
  <si>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</si>
  <si>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</si>
  <si>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</si>
  <si>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</si>
  <si>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</si>
  <si>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</si>
  <si>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</si>
  <si>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</si>
  <si>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</si>
  <si>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</si>
  <si>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</si>
  <si>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</si>
  <si>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</si>
  <si>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</si>
  <si>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</si>
  <si>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</si>
  <si>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</si>
  <si>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</si>
  <si>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</si>
  <si>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</si>
  <si>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</si>
  <si>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</si>
  <si>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</si>
  <si>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</si>
  <si>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</si>
  <si>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</si>
  <si>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</si>
  <si>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</si>
  <si>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</si>
  <si>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</si>
  <si>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</si>
  <si>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</si>
  <si>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</si>
  <si>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</si>
  <si>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</si>
  <si>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</si>
  <si>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</si>
  <si>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</si>
  <si>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</si>
  <si>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</si>
  <si>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</si>
  <si>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</si>
  <si>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</si>
  <si>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</si>
  <si>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</si>
  <si>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</si>
  <si>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</si>
  <si>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</si>
  <si>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</si>
  <si>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</si>
  <si>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</si>
  <si>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</si>
  <si>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</si>
  <si>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</si>
  <si>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</si>
  <si>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</si>
  <si>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</si>
  <si>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</si>
  <si>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</si>
  <si>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</si>
  <si>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</si>
  <si>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</si>
  <si>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</si>
  <si>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</si>
  <si>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</si>
  <si>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</si>
  <si>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</si>
  <si>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</si>
  <si>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</si>
  <si>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</si>
  <si>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</si>
  <si>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</si>
  <si>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</si>
  <si>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</si>
  <si>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</si>
  <si>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</si>
  <si>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</si>
  <si>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</si>
  <si>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</si>
  <si>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</si>
  <si>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</si>
  <si>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</si>
  <si>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</si>
  <si>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</si>
  <si>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</si>
  <si>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</si>
  <si>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</si>
  <si>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</si>
  <si>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</si>
  <si>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</si>
  <si>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</si>
  <si>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</si>
  <si>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</si>
  <si>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</si>
  <si>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</si>
  <si>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</si>
  <si>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</si>
  <si>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</si>
  <si>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</si>
  <si>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</si>
  <si>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</si>
  <si>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</si>
  <si>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</si>
  <si>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</si>
  <si>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</si>
  <si>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</si>
  <si>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</si>
  <si>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</si>
  <si>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</si>
  <si>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</si>
  <si>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</si>
  <si>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</si>
  <si>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</si>
  <si>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</si>
  <si>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</si>
  <si>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</si>
  <si>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</si>
  <si>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</si>
  <si>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</si>
  <si>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</si>
  <si>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</si>
  <si>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</si>
  <si>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</si>
  <si>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</si>
  <si>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</si>
  <si>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</si>
  <si>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</si>
  <si>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</si>
  <si>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</si>
  <si>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</si>
  <si>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</si>
  <si>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</si>
  <si>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</si>
  <si>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</si>
  <si>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</si>
  <si>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</si>
  <si>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</si>
  <si>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</si>
  <si>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</si>
  <si>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</si>
  <si>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</si>
  <si>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</si>
  <si>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</si>
  <si>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</si>
  <si>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</si>
  <si>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</si>
  <si>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</si>
  <si>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</si>
  <si>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</si>
  <si>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</si>
  <si>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</si>
  <si>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</si>
  <si>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</si>
  <si>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</si>
  <si>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</si>
  <si>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</si>
  <si>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</si>
  <si>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</si>
  <si>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</si>
  <si>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</si>
  <si>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</si>
  <si>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</si>
  <si>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</si>
  <si>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</si>
  <si>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</si>
  <si>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</si>
  <si>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</si>
  <si>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</si>
  <si>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</si>
  <si>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</si>
  <si>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</si>
  <si>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</si>
  <si>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</si>
  <si>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</si>
  <si>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</si>
  <si>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</si>
  <si>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</si>
  <si>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</si>
  <si>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</si>
  <si>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</si>
  <si>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</si>
  <si>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</si>
  <si>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</si>
  <si>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</si>
  <si>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</si>
  <si>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</si>
  <si>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</si>
  <si>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</si>
  <si>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</si>
  <si>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</si>
  <si>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</si>
  <si>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</si>
  <si>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</si>
  <si>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</si>
  <si>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</si>
  <si>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</si>
  <si>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</si>
  <si>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</si>
  <si>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</si>
  <si>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</si>
  <si>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</si>
  <si>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</si>
  <si>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</si>
  <si>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</si>
  <si>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</si>
  <si>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</si>
  <si>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</si>
  <si>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</si>
  <si>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</si>
  <si>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</si>
  <si>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</si>
  <si>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</si>
  <si>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</si>
  <si>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</si>
  <si>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</si>
  <si>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</si>
  <si>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</si>
  <si>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</si>
  <si>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</si>
  <si>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</si>
  <si>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</si>
  <si>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</si>
  <si>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</si>
  <si>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</si>
  <si>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</si>
  <si>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</si>
  <si>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</si>
  <si>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</si>
  <si>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</si>
  <si>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</si>
  <si>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</si>
  <si>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</si>
  <si>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</si>
  <si>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</si>
  <si>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</si>
  <si>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</si>
  <si>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</si>
  <si>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</si>
  <si>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</si>
  <si>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</si>
  <si>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</si>
  <si>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</si>
  <si>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</si>
  <si>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</si>
  <si>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</si>
  <si>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</si>
  <si>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</si>
  <si>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</si>
  <si>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</si>
  <si>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</si>
  <si>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</si>
  <si>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</si>
  <si>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</si>
  <si>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</si>
  <si>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</si>
  <si>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</si>
  <si>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</si>
  <si>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</si>
  <si>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</si>
  <si>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</si>
  <si>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</si>
  <si>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</si>
  <si>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</si>
  <si>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</si>
  <si>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</si>
  <si>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</si>
  <si>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</si>
  <si>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</si>
  <si>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</si>
  <si>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</si>
  <si>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</si>
  <si>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</si>
  <si>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</si>
  <si>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</si>
  <si>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</si>
  <si>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</si>
  <si>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</si>
  <si>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</si>
  <si>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</si>
  <si>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</si>
  <si>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</si>
  <si>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</si>
  <si>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</si>
  <si>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</si>
  <si>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</si>
  <si>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</si>
  <si>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</si>
  <si>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</si>
  <si>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</si>
  <si>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</si>
  <si>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</si>
  <si>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</si>
  <si>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</si>
  <si>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</si>
  <si>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</si>
  <si>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</si>
  <si>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</si>
  <si>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</si>
  <si>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</si>
  <si>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</si>
  <si>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</si>
  <si>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</si>
  <si>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</si>
  <si>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</si>
  <si>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</si>
  <si>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</si>
  <si>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</si>
  <si>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</si>
  <si>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</si>
  <si>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</si>
  <si>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</si>
  <si>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</si>
  <si>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</si>
  <si>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</si>
  <si>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</si>
  <si>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</si>
  <si>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</si>
  <si>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</si>
  <si>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</si>
  <si>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</si>
  <si>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</si>
  <si>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</si>
  <si>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</si>
  <si>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</si>
  <si>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</si>
  <si>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</si>
  <si>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</si>
  <si>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</si>
  <si>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</si>
  <si>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</si>
  <si>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</si>
  <si>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</si>
  <si>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</si>
  <si>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</si>
  <si>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</si>
  <si>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</si>
  <si>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</si>
  <si>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</si>
  <si>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</si>
  <si>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</si>
  <si>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</si>
  <si>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</si>
  <si>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</si>
  <si>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</si>
  <si>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</si>
  <si>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</si>
  <si>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</si>
  <si>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</si>
  <si>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</si>
  <si>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</si>
  <si>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</si>
  <si>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</si>
  <si>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</si>
  <si>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</si>
  <si>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</si>
  <si>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</si>
  <si>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</si>
  <si>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</si>
  <si>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</si>
  <si>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</si>
  <si>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</si>
  <si>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</si>
  <si>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</si>
  <si>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</si>
  <si>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</si>
  <si>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</si>
  <si>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</si>
  <si>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</si>
  <si>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</si>
  <si>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</si>
  <si>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</si>
  <si>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</si>
  <si>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</si>
  <si>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</si>
  <si>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</si>
  <si>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</si>
  <si>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</si>
  <si>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</si>
  <si>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</si>
  <si>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</si>
  <si>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</si>
  <si>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</si>
  <si>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</si>
  <si>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</si>
  <si>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</si>
  <si>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</si>
  <si>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</si>
  <si>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</si>
  <si>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</si>
  <si>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</si>
  <si>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</si>
  <si>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</si>
  <si>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</si>
  <si>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</si>
  <si>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</si>
  <si>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</si>
  <si>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</si>
  <si>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</si>
  <si>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</si>
  <si>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</si>
  <si>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</si>
  <si>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</si>
  <si>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</si>
  <si>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</si>
  <si>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</si>
  <si>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</si>
  <si>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</si>
  <si>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</si>
  <si>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</si>
  <si>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</si>
  <si>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</si>
  <si>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</si>
  <si>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</si>
  <si>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</si>
  <si>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</si>
  <si>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</si>
  <si>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</si>
  <si>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</si>
  <si>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</si>
  <si>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</si>
  <si>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</si>
  <si>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</si>
  <si>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</si>
  <si>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</si>
  <si>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</si>
  <si>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</si>
  <si>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</si>
  <si>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</si>
  <si>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</si>
  <si>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</si>
  <si>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</si>
  <si>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</si>
  <si>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</si>
  <si>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</si>
  <si>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</si>
  <si>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</si>
  <si>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</si>
  <si>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</si>
  <si>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</si>
  <si>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</si>
  <si>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</si>
  <si>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</si>
  <si>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</si>
  <si>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</si>
  <si>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</si>
  <si>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</si>
  <si>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</si>
  <si>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</si>
  <si>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</si>
  <si>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</si>
  <si>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</si>
  <si>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</si>
  <si>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</si>
  <si>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</si>
  <si>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</si>
  <si>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</si>
  <si>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</si>
  <si>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</si>
  <si>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</si>
  <si>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</si>
  <si>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</si>
  <si>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</si>
  <si>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</si>
  <si>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</si>
  <si>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</si>
  <si>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</si>
  <si>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</si>
  <si>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</si>
  <si>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</si>
  <si>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</si>
  <si>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</si>
  <si>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</si>
  <si>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</si>
  <si>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</si>
  <si>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</si>
  <si>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</si>
  <si>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</si>
  <si>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</si>
  <si>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</si>
  <si>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</si>
  <si>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</si>
  <si>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</si>
  <si>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</si>
  <si>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</si>
  <si>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</si>
  <si>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</si>
  <si>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</si>
  <si>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</si>
  <si>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</si>
  <si>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</si>
  <si>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</si>
  <si>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</si>
  <si>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</si>
  <si>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</si>
  <si>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</si>
  <si>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</si>
  <si>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</si>
  <si>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</si>
  <si>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</si>
  <si>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</si>
  <si>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</si>
  <si>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</si>
  <si>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</si>
  <si>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</si>
  <si>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</si>
  <si>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</si>
  <si>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</si>
  <si>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</si>
  <si>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</si>
  <si>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</si>
  <si>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</si>
  <si>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</si>
  <si>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</si>
  <si>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</si>
  <si>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</si>
  <si>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</si>
  <si>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</si>
  <si>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</si>
  <si>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</si>
  <si>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</si>
  <si>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</si>
  <si>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</si>
  <si>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</si>
  <si>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</si>
  <si>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</si>
  <si>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</si>
  <si>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</si>
  <si>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</si>
  <si>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</si>
  <si>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</si>
  <si>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</si>
  <si>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</si>
  <si>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</si>
  <si>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</si>
  <si>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</si>
  <si>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</si>
  <si>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</si>
  <si>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</si>
  <si>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</si>
  <si>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</si>
  <si>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</si>
  <si>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</si>
  <si>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</si>
  <si>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</si>
  <si>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</si>
  <si>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</si>
  <si>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</si>
  <si>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</si>
  <si>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</si>
  <si>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</si>
  <si>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</si>
  <si>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</si>
  <si>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</si>
  <si>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</si>
  <si>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</si>
  <si>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</si>
  <si>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</si>
  <si>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</si>
  <si>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</si>
  <si>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</si>
  <si>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</si>
  <si>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</si>
  <si>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</si>
  <si>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</si>
  <si>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</si>
  <si>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</si>
  <si>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</si>
  <si>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</si>
  <si>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</si>
  <si>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</si>
  <si>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</si>
  <si>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</si>
  <si>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</si>
  <si>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</si>
  <si>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</si>
  <si>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</si>
  <si>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</si>
  <si>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</si>
  <si>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</si>
  <si>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</si>
  <si>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</si>
  <si>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</si>
  <si>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</si>
  <si>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</si>
  <si>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</si>
  <si>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</si>
  <si>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</si>
  <si>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</si>
  <si>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</si>
  <si>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</si>
  <si>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</si>
  <si>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</si>
  <si>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</si>
  <si>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</si>
  <si>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</si>
  <si>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</si>
  <si>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</si>
  <si>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</si>
  <si>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</si>
  <si>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</si>
  <si>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</si>
  <si>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</si>
  <si>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</si>
  <si>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</si>
  <si>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</si>
  <si>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</si>
  <si>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</si>
  <si>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</si>
  <si>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</si>
  <si>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</si>
  <si>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</si>
  <si>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</si>
  <si>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</si>
  <si>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</si>
  <si>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</si>
  <si>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</si>
  <si>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</si>
  <si>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</si>
  <si>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</si>
  <si>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</si>
  <si>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</si>
  <si>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</si>
  <si>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</si>
  <si>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</si>
  <si>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</si>
  <si>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</si>
  <si>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</si>
  <si>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</si>
  <si>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</si>
  <si>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</si>
  <si>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</si>
  <si>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</si>
  <si>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</si>
  <si>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</si>
  <si>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</si>
  <si>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</si>
  <si>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</si>
  <si>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</si>
  <si>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</si>
  <si>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</si>
  <si>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</si>
  <si>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</si>
  <si>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</si>
  <si>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</si>
  <si>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</si>
  <si>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</si>
  <si>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</si>
  <si>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</si>
  <si>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</si>
  <si>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</si>
  <si>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</si>
  <si>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</si>
  <si>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</si>
  <si>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</si>
  <si>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</si>
  <si>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</si>
  <si>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</si>
  <si>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</si>
  <si>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</si>
  <si>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</si>
  <si>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</si>
  <si>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</si>
  <si>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</si>
  <si>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</si>
  <si>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</si>
  <si>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</si>
  <si>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</si>
  <si>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</si>
  <si>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</si>
  <si>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</si>
  <si>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</si>
  <si>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</si>
  <si>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</si>
  <si>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</si>
  <si>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</si>
  <si>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</si>
  <si>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</si>
  <si>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</si>
  <si>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</si>
  <si>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</si>
  <si>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</si>
  <si>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</si>
  <si>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</si>
  <si>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</si>
  <si>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</si>
  <si>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</si>
  <si>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</si>
  <si>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</si>
  <si>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</si>
  <si>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</si>
  <si>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</si>
  <si>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</si>
  <si>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</si>
  <si>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</si>
  <si>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</si>
  <si>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</si>
  <si>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</si>
  <si>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</si>
  <si>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</si>
  <si>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</si>
  <si>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</si>
  <si>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</si>
  <si>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</si>
  <si>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</si>
  <si>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</si>
  <si>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</si>
  <si>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</si>
  <si>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</si>
  <si>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</si>
  <si>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</si>
  <si>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</si>
  <si>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</si>
  <si>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</si>
  <si>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</si>
  <si>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</si>
  <si>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</si>
  <si>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</si>
  <si>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</si>
  <si>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</si>
  <si>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</si>
  <si>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</si>
  <si>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</si>
  <si>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</si>
  <si>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</si>
  <si>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</si>
  <si>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</si>
  <si>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</si>
  <si>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</si>
  <si>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</si>
  <si>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</si>
  <si>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</si>
  <si>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</si>
  <si>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</si>
  <si>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</si>
  <si>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</si>
  <si>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</si>
  <si>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</si>
  <si>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</si>
  <si>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</si>
  <si>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</si>
  <si>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</si>
  <si>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</si>
  <si>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</si>
  <si>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</si>
  <si>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</si>
  <si>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</si>
  <si>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</si>
  <si>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</si>
  <si>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</si>
  <si>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</si>
  <si>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</si>
  <si>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</si>
  <si>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</si>
  <si>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</si>
  <si>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</si>
  <si>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</si>
  <si>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</si>
  <si>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</si>
  <si>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</si>
  <si>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</si>
  <si>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</si>
  <si>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</si>
  <si>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</si>
  <si>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</si>
  <si>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</si>
  <si>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</si>
  <si>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</si>
  <si>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</si>
  <si>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</si>
  <si>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</si>
  <si>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</si>
  <si>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</si>
  <si>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</si>
  <si>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</si>
  <si>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</si>
  <si>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</si>
  <si>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</si>
  <si>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</si>
  <si>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</si>
  <si>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</si>
  <si>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</si>
  <si>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</si>
  <si>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</si>
  <si>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</si>
  <si>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</si>
  <si>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</si>
  <si>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</si>
  <si>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</si>
  <si>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</si>
  <si>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</si>
  <si>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</si>
  <si>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</si>
  <si>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</si>
  <si>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</si>
  <si>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</si>
  <si>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</si>
  <si>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</si>
  <si>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</si>
  <si>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</si>
  <si>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</si>
  <si>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</si>
  <si>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</si>
  <si>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</si>
  <si>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</si>
  <si>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</si>
  <si>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</si>
  <si>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</si>
  <si>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</si>
  <si>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</si>
  <si>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</si>
  <si>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</si>
  <si>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</si>
  <si>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</si>
  <si>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</si>
  <si>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</si>
  <si>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</si>
  <si>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</si>
  <si>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</si>
  <si>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</si>
  <si>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</si>
  <si>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</si>
  <si>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</si>
  <si>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</si>
  <si>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</si>
  <si>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</si>
  <si>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</si>
  <si>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</si>
  <si>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</si>
  <si>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</si>
  <si>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</si>
  <si>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</si>
  <si>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</si>
  <si>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</si>
  <si>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</si>
  <si>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</si>
  <si>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</si>
  <si>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</si>
  <si>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</si>
  <si>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</si>
  <si>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</si>
  <si>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</si>
  <si>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</si>
  <si>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</si>
  <si>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</si>
  <si>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</si>
  <si>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</si>
  <si>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</si>
  <si>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</si>
  <si>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</si>
  <si>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</si>
  <si>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</si>
  <si>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</si>
  <si>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</si>
  <si>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</si>
  <si>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</si>
  <si>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</si>
  <si>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</si>
  <si>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</si>
  <si>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</si>
  <si>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</si>
  <si>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</si>
  <si>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</si>
  <si>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</si>
  <si>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</si>
  <si>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</si>
  <si>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</si>
  <si>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</si>
  <si>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</si>
  <si>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</si>
  <si>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</si>
  <si>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</si>
  <si>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</si>
  <si>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</si>
  <si>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</si>
  <si>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</si>
  <si>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</si>
  <si>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</si>
  <si>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</si>
  <si>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</si>
  <si>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</si>
  <si>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</si>
  <si>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</si>
  <si>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</si>
  <si>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</si>
  <si>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</si>
  <si>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</si>
  <si>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</si>
  <si>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</si>
  <si>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</si>
  <si>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</si>
  <si>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</si>
  <si>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</si>
  <si>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</si>
  <si>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</si>
  <si>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</si>
  <si>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</si>
  <si>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</si>
  <si>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</si>
  <si>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</si>
  <si>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</si>
  <si>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</si>
  <si>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</si>
  <si>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</si>
  <si>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</si>
  <si>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</si>
  <si>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</si>
  <si>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</si>
  <si>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</si>
  <si>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</si>
  <si>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</si>
  <si>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</si>
  <si>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</si>
  <si>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</si>
  <si>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</si>
  <si>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</si>
  <si>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</si>
  <si>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</si>
  <si>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</si>
  <si>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</si>
  <si>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</si>
  <si>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</si>
  <si>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</si>
  <si>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</si>
  <si>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</si>
  <si>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</si>
  <si>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</si>
  <si>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</si>
  <si>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</si>
  <si>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</si>
  <si>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</si>
  <si>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</si>
  <si>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</si>
  <si>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</si>
  <si>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</si>
  <si>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</si>
  <si>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</si>
  <si>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</si>
  <si>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</si>
  <si>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</si>
  <si>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</si>
  <si>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</si>
  <si>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</si>
  <si>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</si>
  <si>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</si>
  <si>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</si>
  <si>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</si>
  <si>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</si>
  <si>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</si>
  <si>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</si>
  <si>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</si>
  <si>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</si>
  <si>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</si>
  <si>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</si>
  <si>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</si>
  <si>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</si>
  <si>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</si>
  <si>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</si>
  <si>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</si>
  <si>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</si>
  <si>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</si>
  <si>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</si>
  <si>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</si>
  <si>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</si>
  <si>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</si>
  <si>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</si>
  <si>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</si>
  <si>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</si>
  <si>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</si>
  <si>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</si>
  <si>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</si>
  <si>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</si>
  <si>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</si>
  <si>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</si>
  <si>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</si>
  <si>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</si>
  <si>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</si>
  <si>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</si>
  <si>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</si>
  <si>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</si>
  <si>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</si>
  <si>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</si>
  <si>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</si>
  <si>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</si>
  <si>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</si>
  <si>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</si>
  <si>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</si>
  <si>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</si>
  <si>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</si>
  <si>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</si>
  <si>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</si>
  <si>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</si>
  <si>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</si>
  <si>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</si>
  <si>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</si>
  <si>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</si>
  <si>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</si>
  <si>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</si>
  <si>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</si>
  <si>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</si>
  <si>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</si>
  <si>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</si>
  <si>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</si>
  <si>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</si>
  <si>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</si>
  <si>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</si>
  <si>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</si>
  <si>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</si>
  <si>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</si>
  <si>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</si>
  <si>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</si>
  <si>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</si>
  <si>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</si>
  <si>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</si>
  <si>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</si>
  <si>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</si>
  <si>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</si>
  <si>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</si>
  <si>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</si>
  <si>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</si>
  <si>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</si>
  <si>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</si>
  <si>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</si>
  <si>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</si>
  <si>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</si>
  <si>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</si>
  <si>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</si>
  <si>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</si>
  <si>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</si>
  <si>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</si>
  <si>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</si>
  <si>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</si>
  <si>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</si>
  <si>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</si>
  <si>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</si>
  <si>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</si>
  <si>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</si>
  <si>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</si>
  <si>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</si>
  <si>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</si>
  <si>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</si>
  <si>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</si>
  <si>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</si>
  <si>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</si>
  <si>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</si>
  <si>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</si>
  <si>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</si>
  <si>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</si>
  <si>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</si>
  <si>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</si>
  <si>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</si>
  <si>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</si>
  <si>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</si>
  <si>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</si>
  <si>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</si>
  <si>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</si>
  <si>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</si>
  <si>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</si>
  <si>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</si>
  <si>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</si>
  <si>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</si>
  <si>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</si>
  <si>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</si>
  <si>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</si>
  <si>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</si>
  <si>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</si>
  <si>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</si>
  <si>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</si>
  <si>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</si>
  <si>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</si>
  <si>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</si>
  <si>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</si>
  <si>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</si>
  <si>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</si>
  <si>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</si>
  <si>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</si>
  <si>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</si>
  <si>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</si>
  <si>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</si>
  <si>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</si>
  <si>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</si>
  <si>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</si>
  <si>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</si>
  <si>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</si>
  <si>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</si>
  <si>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</si>
  <si>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</si>
  <si>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</si>
  <si>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</si>
  <si>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</si>
  <si>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</si>
  <si>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</si>
  <si>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</si>
  <si>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</si>
  <si>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</si>
  <si>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</si>
  <si>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</si>
  <si>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</si>
  <si>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</si>
  <si>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</si>
  <si>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</si>
  <si>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</si>
  <si>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</si>
  <si>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</si>
  <si>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</si>
  <si>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</si>
  <si>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</si>
  <si>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</si>
  <si>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</si>
  <si>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</si>
  <si>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</si>
  <si>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</si>
  <si>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</si>
  <si>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</si>
  <si>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</si>
  <si>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</si>
  <si>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</si>
  <si>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</si>
  <si>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</si>
  <si>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</si>
  <si>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</si>
  <si>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</si>
  <si>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</si>
  <si>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</si>
  <si>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</si>
  <si>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</si>
  <si>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</si>
  <si>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</si>
  <si>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</si>
  <si>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</si>
  <si>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</si>
  <si>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</si>
  <si>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</si>
  <si>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</si>
  <si>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</si>
  <si>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</si>
  <si>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</si>
  <si>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</si>
  <si>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</si>
  <si>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</si>
  <si>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</si>
  <si>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</si>
  <si>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</si>
  <si>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</si>
  <si>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</si>
  <si>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</si>
  <si>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</si>
  <si>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</si>
  <si>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</si>
  <si>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</si>
  <si>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</si>
  <si>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</si>
  <si>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</si>
  <si>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</si>
  <si>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</si>
  <si>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</si>
  <si>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</si>
  <si>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</si>
  <si>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</si>
  <si>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</si>
  <si>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</si>
  <si>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</si>
  <si>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</si>
  <si>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</si>
  <si>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</si>
  <si>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</si>
  <si>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</si>
  <si>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</si>
  <si>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</si>
  <si>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</si>
  <si>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</si>
  <si>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</si>
  <si>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</si>
  <si>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</si>
  <si>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</si>
  <si>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</si>
  <si>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</si>
  <si>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</si>
  <si>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</si>
  <si>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</si>
  <si>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</si>
  <si>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</si>
  <si>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</si>
  <si>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</si>
  <si>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</si>
  <si>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</si>
  <si>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</si>
  <si>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</si>
  <si>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</si>
  <si>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</si>
  <si>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</si>
  <si>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</si>
  <si>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</si>
  <si>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</si>
  <si>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</si>
  <si>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</si>
  <si>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</si>
  <si>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</si>
  <si>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</si>
  <si>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</si>
  <si>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</si>
  <si>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</si>
  <si>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</si>
  <si>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</si>
  <si>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</si>
  <si>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</si>
  <si>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</si>
  <si>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</si>
  <si>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</si>
  <si>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</si>
  <si>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</si>
  <si>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</si>
  <si>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</si>
  <si>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</si>
  <si>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</si>
  <si>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</si>
  <si>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</si>
  <si>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</si>
  <si>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</si>
  <si>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</si>
  <si>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</si>
  <si>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</si>
  <si>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</si>
  <si>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</si>
  <si>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</si>
  <si>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</si>
  <si>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</si>
  <si>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</si>
  <si>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</si>
  <si>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</si>
  <si>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</si>
  <si>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</si>
  <si>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</si>
  <si>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</si>
  <si>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</si>
  <si>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</si>
  <si>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</si>
  <si>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</si>
  <si>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</si>
  <si>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</si>
  <si>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</si>
  <si>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</si>
  <si>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</si>
  <si>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</si>
  <si>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</si>
  <si>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</si>
  <si>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</si>
  <si>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</si>
  <si>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</si>
  <si>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</si>
  <si>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</si>
  <si>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</si>
  <si>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</si>
  <si>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</si>
  <si>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</si>
  <si>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</si>
  <si>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</si>
  <si>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</si>
  <si>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</si>
  <si>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</si>
  <si>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</si>
  <si>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</si>
  <si>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</si>
  <si>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</si>
  <si>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</si>
  <si>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</si>
  <si>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</si>
  <si>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</si>
  <si>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</si>
  <si>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</si>
  <si>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</si>
  <si>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</si>
  <si>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</si>
  <si>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</si>
  <si>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</si>
  <si>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</si>
  <si>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</si>
  <si>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</si>
  <si>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</si>
  <si>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</si>
  <si>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</si>
  <si>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</si>
  <si>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</si>
  <si>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</si>
  <si>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</si>
  <si>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</si>
  <si>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</si>
  <si>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</si>
  <si>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</si>
  <si>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</si>
  <si>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</si>
  <si>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</si>
  <si>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</si>
  <si>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</si>
  <si>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</si>
  <si>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</si>
  <si>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</si>
  <si>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</si>
  <si>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</si>
  <si>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</si>
  <si>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</si>
  <si>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</si>
  <si>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</si>
  <si>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</si>
  <si>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</si>
  <si>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</si>
  <si>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</si>
  <si>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</si>
  <si>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</si>
  <si>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</si>
  <si>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</si>
  <si>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</si>
  <si>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</si>
  <si>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</si>
  <si>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</si>
  <si>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</si>
  <si>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</si>
  <si>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</si>
  <si>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</si>
  <si>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</si>
  <si>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</si>
  <si>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</si>
  <si>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</si>
  <si>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</si>
  <si>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</si>
  <si>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</si>
  <si>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</si>
  <si>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</si>
  <si>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</si>
  <si>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</si>
  <si>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</si>
  <si>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</si>
  <si>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</si>
  <si>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</si>
  <si>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</si>
  <si>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</si>
  <si>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</si>
  <si>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</si>
  <si>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</si>
  <si>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</si>
  <si>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</si>
  <si>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</si>
  <si>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</si>
  <si>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</si>
  <si>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</si>
  <si>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</si>
  <si>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</si>
  <si>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</si>
  <si>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</si>
  <si>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</si>
  <si>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</si>
  <si>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</si>
  <si>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</si>
  <si>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</si>
  <si>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</si>
  <si>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</si>
  <si>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</si>
  <si>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</si>
  <si>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</si>
  <si>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</si>
  <si>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</si>
  <si>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</si>
  <si>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</si>
  <si>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</si>
  <si>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</si>
  <si>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</si>
  <si>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</si>
  <si>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</si>
  <si>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</si>
  <si>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</si>
  <si>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</si>
  <si>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</si>
  <si>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</si>
  <si>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</si>
  <si>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</si>
  <si>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</si>
  <si>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</si>
  <si>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</si>
  <si>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</si>
  <si>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</si>
  <si>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</si>
  <si>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</si>
  <si>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</si>
  <si>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</si>
  <si>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</si>
  <si>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</si>
  <si>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</si>
  <si>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</si>
  <si>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</si>
  <si>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</si>
  <si>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</si>
  <si>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</si>
  <si>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</si>
  <si>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</si>
  <si>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</si>
  <si>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</si>
  <si>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</si>
  <si>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</si>
  <si>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</si>
  <si>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</si>
  <si>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</si>
  <si>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</si>
  <si>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</si>
  <si>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</si>
  <si>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</si>
  <si>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</si>
  <si>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</si>
  <si>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</si>
  <si>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</si>
  <si>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</si>
  <si>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</si>
  <si>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</si>
  <si>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</si>
  <si>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</si>
  <si>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</si>
  <si>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</si>
  <si>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</si>
  <si>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</si>
  <si>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</si>
  <si>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</si>
  <si>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</si>
  <si>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</si>
  <si>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</si>
  <si>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</si>
  <si>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</si>
  <si>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</si>
  <si>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</si>
  <si>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</si>
  <si>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</si>
  <si>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</si>
  <si>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</si>
  <si>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</si>
  <si>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</si>
  <si>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</si>
  <si>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</si>
  <si>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</si>
  <si>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</si>
  <si>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</si>
  <si>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</si>
  <si>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</si>
  <si>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</si>
  <si>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</si>
  <si>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</si>
  <si>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</si>
  <si>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</si>
  <si>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</si>
  <si>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</si>
  <si>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</si>
  <si>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</si>
  <si>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</si>
  <si>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</si>
  <si>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</si>
  <si>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</si>
  <si>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</si>
  <si>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</si>
  <si>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</si>
  <si>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</si>
  <si>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</si>
  <si>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</si>
  <si>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</si>
  <si>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</si>
  <si>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</si>
  <si>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</si>
  <si>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</si>
  <si>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</si>
  <si>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</si>
  <si>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</si>
  <si>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</si>
  <si>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</si>
  <si>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</si>
  <si>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</si>
  <si>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</si>
  <si>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</si>
  <si>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</si>
  <si>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</si>
  <si>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</si>
  <si>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</si>
  <si>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</si>
  <si>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</si>
  <si>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</si>
  <si>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</si>
  <si>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</si>
  <si>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</si>
  <si>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</si>
  <si>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</si>
  <si>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</si>
  <si>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</si>
  <si>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</si>
  <si>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</si>
  <si>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</si>
  <si>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</si>
  <si>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</si>
  <si>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</si>
  <si>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</si>
  <si>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</si>
  <si>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</si>
  <si>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</si>
  <si>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</si>
  <si>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</si>
  <si>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</si>
  <si>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</si>
  <si>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</si>
  <si>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</si>
  <si>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</si>
  <si>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</si>
  <si>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</si>
  <si>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</si>
  <si>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</si>
  <si>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</si>
  <si>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</si>
  <si>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</si>
  <si>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</si>
  <si>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</si>
  <si>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</si>
  <si>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</si>
  <si>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</si>
  <si>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</si>
  <si>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</si>
  <si>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</si>
  <si>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</si>
  <si>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</si>
  <si>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</si>
  <si>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</si>
  <si>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</si>
  <si>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</si>
  <si>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</si>
  <si>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</si>
  <si>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</si>
  <si>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</si>
  <si>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</si>
  <si>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</si>
  <si>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</si>
  <si>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</si>
  <si>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</si>
  <si>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</si>
  <si>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</si>
  <si>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</si>
  <si>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</si>
  <si>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</si>
  <si>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</si>
  <si>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</si>
  <si>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</si>
  <si>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</si>
  <si>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</si>
  <si>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</si>
  <si>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</si>
  <si>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</si>
  <si>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</si>
  <si>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</si>
  <si>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</si>
  <si>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</si>
  <si>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</si>
  <si>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</si>
  <si>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</si>
  <si>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</si>
  <si>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</si>
  <si>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</si>
  <si>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</si>
  <si>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</si>
  <si>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</si>
  <si>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</si>
  <si>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</si>
  <si>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</si>
  <si>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</si>
  <si>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</si>
  <si>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</si>
  <si>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</si>
  <si>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</si>
  <si>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</si>
  <si>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</si>
  <si>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</si>
  <si>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</si>
  <si>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</si>
  <si>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</si>
  <si>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</si>
  <si>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</si>
  <si>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</si>
  <si>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</si>
  <si>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</si>
  <si>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</si>
  <si>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</si>
  <si>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</si>
  <si>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</si>
  <si>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</si>
  <si>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</si>
  <si>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</si>
  <si>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</si>
  <si>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</si>
  <si>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</si>
  <si>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</si>
  <si>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</si>
  <si>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</si>
  <si>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</si>
  <si>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</si>
  <si>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</si>
  <si>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</si>
  <si>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</si>
  <si>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</si>
  <si>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</si>
  <si>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</si>
  <si>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</si>
  <si>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</si>
  <si>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</si>
  <si>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</si>
  <si>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</si>
  <si>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</si>
  <si>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</si>
  <si>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</si>
  <si>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</si>
  <si>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</si>
  <si>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</si>
  <si>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</si>
  <si>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</si>
  <si>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</si>
  <si>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</si>
  <si>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</si>
  <si>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</si>
  <si>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</si>
  <si>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</si>
  <si>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</si>
  <si>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</si>
  <si>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</si>
  <si>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</si>
  <si>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</si>
  <si>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</si>
  <si>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</si>
  <si>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</si>
  <si>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</si>
  <si>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</si>
  <si>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</si>
  <si>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</si>
  <si>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</si>
  <si>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</si>
  <si>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</si>
  <si>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</si>
  <si>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</si>
  <si>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</si>
  <si>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</si>
  <si>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</si>
  <si>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</si>
  <si>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</si>
  <si>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</si>
  <si>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</si>
  <si>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</si>
  <si>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</si>
  <si>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</si>
  <si>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</si>
  <si>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</si>
  <si>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</si>
  <si>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</si>
  <si>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</si>
  <si>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</si>
  <si>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</si>
  <si>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</si>
  <si>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</si>
  <si>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</si>
  <si>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</si>
  <si>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</si>
  <si>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</si>
  <si>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</si>
  <si>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</si>
  <si>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</si>
  <si>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</si>
  <si>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</si>
  <si>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</si>
  <si>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</si>
  <si>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</si>
  <si>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</si>
  <si>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</si>
  <si>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</si>
  <si>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</si>
  <si>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</si>
  <si>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</si>
  <si>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</si>
  <si>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</si>
  <si>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</si>
  <si>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</si>
  <si>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</si>
  <si>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</si>
  <si>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</si>
  <si>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</si>
  <si>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</si>
  <si>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</si>
  <si>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</si>
  <si>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</si>
  <si>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</si>
  <si>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</si>
  <si>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</si>
  <si>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</si>
  <si>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</si>
  <si>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</si>
  <si>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</si>
  <si>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</si>
  <si>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</si>
  <si>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</si>
  <si>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</si>
  <si>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</si>
  <si>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</si>
  <si>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</si>
  <si>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</si>
  <si>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</si>
  <si>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</si>
  <si>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</si>
  <si>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</si>
  <si>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</si>
  <si>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</si>
  <si>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</si>
  <si>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</si>
  <si>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</si>
  <si>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</si>
  <si>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</si>
  <si>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</si>
  <si>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</si>
  <si>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</si>
  <si>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</si>
  <si>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</si>
  <si>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</si>
  <si>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</si>
  <si>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</si>
  <si>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</si>
  <si>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</si>
  <si>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</si>
  <si>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</si>
  <si>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</si>
  <si>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</si>
  <si>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</si>
  <si>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</si>
  <si>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</si>
  <si>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</si>
  <si>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</si>
  <si>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</si>
  <si>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</si>
  <si>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</si>
  <si>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</si>
  <si>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</si>
  <si>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</si>
  <si>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</si>
  <si>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</si>
  <si>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</si>
  <si>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</si>
  <si>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</si>
  <si>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</si>
  <si>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</si>
  <si>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</si>
  <si>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</si>
  <si>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</si>
  <si>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</si>
  <si>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</si>
  <si>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</si>
  <si>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</si>
  <si>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</si>
  <si>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</si>
  <si>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</si>
  <si>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</si>
  <si>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</si>
  <si>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</si>
  <si>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</si>
  <si>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</si>
  <si>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</si>
  <si>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</si>
  <si>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</si>
  <si>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</si>
  <si>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</si>
  <si>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</si>
  <si>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</si>
  <si>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</si>
  <si>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</si>
  <si>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</si>
  <si>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</si>
  <si>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</si>
  <si>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</si>
  <si>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</si>
  <si>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</si>
  <si>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</si>
  <si>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</si>
  <si>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</si>
  <si>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</si>
  <si>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</si>
  <si>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</si>
  <si>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</si>
  <si>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</si>
  <si>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</si>
  <si>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</si>
  <si>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</si>
  <si>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</si>
  <si>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</si>
  <si>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</si>
  <si>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</si>
  <si>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</si>
  <si>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</si>
  <si>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</si>
  <si>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</si>
  <si>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</si>
  <si>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</si>
  <si>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</si>
  <si>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</si>
  <si>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</si>
  <si>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</si>
  <si>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</si>
  <si>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</si>
  <si>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</si>
  <si>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</si>
  <si>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</si>
  <si>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</si>
  <si>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</si>
  <si>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</si>
  <si>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</si>
  <si>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</si>
  <si>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</si>
  <si>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</si>
  <si>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</si>
  <si>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</si>
  <si>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</si>
  <si>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</si>
  <si>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</si>
  <si>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</si>
  <si>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</si>
  <si>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</si>
  <si>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</si>
  <si>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</si>
  <si>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</si>
  <si>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</si>
  <si>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</si>
  <si>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</si>
  <si>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</si>
  <si>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</si>
  <si>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</si>
  <si>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</si>
  <si>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</si>
  <si>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</si>
  <si>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</si>
  <si>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</si>
  <si>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</si>
  <si>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</si>
  <si>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</si>
  <si>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</si>
  <si>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</si>
  <si>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</si>
  <si>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</si>
  <si>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</si>
  <si>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</si>
  <si>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</si>
  <si>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</si>
  <si>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</si>
  <si>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</si>
  <si>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</si>
  <si>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</si>
  <si>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</si>
  <si>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</si>
  <si>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</si>
  <si>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</si>
  <si>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</si>
  <si>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</si>
  <si>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</si>
  <si>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</si>
  <si>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</si>
  <si>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</si>
  <si>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</si>
  <si>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</si>
  <si>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</si>
  <si>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</si>
  <si>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</si>
  <si>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</si>
  <si>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</si>
  <si>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</si>
  <si>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</si>
  <si>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</si>
  <si>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</si>
  <si>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</si>
  <si>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</si>
  <si>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</si>
  <si>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</si>
  <si>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</si>
  <si>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</si>
  <si>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</si>
  <si>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</si>
  <si>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</si>
  <si>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</si>
  <si>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</si>
  <si>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</si>
  <si>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</si>
  <si>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</si>
  <si>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</si>
  <si>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</si>
  <si>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</si>
  <si>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</si>
  <si>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</si>
  <si>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</si>
  <si>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</si>
  <si>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</si>
  <si>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</si>
  <si>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</si>
  <si>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</si>
  <si>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</si>
  <si>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</si>
  <si>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</si>
  <si>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</si>
  <si>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</si>
  <si>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</si>
  <si>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</si>
  <si>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</si>
  <si>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</si>
  <si>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</si>
  <si>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</si>
  <si>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</si>
  <si>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</si>
  <si>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</si>
  <si>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</si>
  <si>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</si>
  <si>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</si>
  <si>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</si>
  <si>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</si>
  <si>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</si>
  <si>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</si>
  <si>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</si>
  <si>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</si>
  <si>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</si>
  <si>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</si>
  <si>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</si>
  <si>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</si>
  <si>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</si>
  <si>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</si>
  <si>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</si>
  <si>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</si>
  <si>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</si>
  <si>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</si>
  <si>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</si>
  <si>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</si>
  <si>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</si>
  <si>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</si>
  <si>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</si>
  <si>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</si>
  <si>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</si>
  <si>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</si>
  <si>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</si>
  <si>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</si>
  <si>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</si>
  <si>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</si>
  <si>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</si>
  <si>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</si>
  <si>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</si>
  <si>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</si>
  <si>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</si>
  <si>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</si>
  <si>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</si>
  <si>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</si>
  <si>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</si>
  <si>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</si>
  <si>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</si>
  <si>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</si>
  <si>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</si>
  <si>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</si>
  <si>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</si>
  <si>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</si>
  <si>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</si>
  <si>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</si>
  <si>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</si>
  <si>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</si>
  <si>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</si>
  <si>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</si>
  <si>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</si>
  <si>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</si>
  <si>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</si>
  <si>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</si>
  <si>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</si>
  <si>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</si>
  <si>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</si>
  <si>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</si>
  <si>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</si>
  <si>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</si>
  <si>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</si>
  <si>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</si>
  <si>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</si>
  <si>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</si>
  <si>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</si>
  <si>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</si>
  <si>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</si>
  <si>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</si>
  <si>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</si>
  <si>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</si>
  <si>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</si>
  <si>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</si>
  <si>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</si>
  <si>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</si>
  <si>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</si>
  <si>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</si>
  <si>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</si>
  <si>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</si>
  <si>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</si>
  <si>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</si>
  <si>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</si>
  <si>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</si>
  <si>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</si>
  <si>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</si>
  <si>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</si>
  <si>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</si>
  <si>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</si>
  <si>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</si>
  <si>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</si>
  <si>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</si>
  <si>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</si>
  <si>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</si>
  <si>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</si>
  <si>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</si>
  <si>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</si>
  <si>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</si>
  <si>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</si>
  <si>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</si>
  <si>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</si>
  <si>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</si>
  <si>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</si>
  <si>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</si>
  <si>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</si>
  <si>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</si>
  <si>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</si>
  <si>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</si>
  <si>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</si>
  <si>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</si>
  <si>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</si>
  <si>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</si>
  <si>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</si>
  <si>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</si>
  <si>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</si>
  <si>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</si>
  <si>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</si>
  <si>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</si>
  <si>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</si>
  <si>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</si>
  <si>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</si>
  <si>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</si>
  <si>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</si>
  <si>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</si>
  <si>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</si>
  <si>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</si>
  <si>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</si>
  <si>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</si>
  <si>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</si>
  <si>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</si>
  <si>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</si>
  <si>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</si>
  <si>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</si>
  <si>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</si>
  <si>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</si>
  <si>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</si>
  <si>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</si>
  <si>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</si>
  <si>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</si>
  <si>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</si>
  <si>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</si>
  <si>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</si>
  <si>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</si>
  <si>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</si>
  <si>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</si>
  <si>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</si>
  <si>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</si>
  <si>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</si>
  <si>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</si>
  <si>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</si>
  <si>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</si>
  <si>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</si>
  <si>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</si>
  <si>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</si>
  <si>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</si>
  <si>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</si>
  <si>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</si>
  <si>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</si>
  <si>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</si>
  <si>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</si>
  <si>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</si>
  <si>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</si>
  <si>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</si>
  <si>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</si>
  <si>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</si>
  <si>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</si>
  <si>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</si>
  <si>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</si>
  <si>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</si>
  <si>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</si>
  <si>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</si>
  <si>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</si>
  <si>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</si>
  <si>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</si>
  <si>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</si>
  <si>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</si>
  <si>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</si>
  <si>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</si>
  <si>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</si>
  <si>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</si>
  <si>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</si>
  <si>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</si>
  <si>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</si>
  <si>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</si>
  <si>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</si>
  <si>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</si>
  <si>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</si>
  <si>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</si>
  <si>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</si>
  <si>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</si>
  <si>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</si>
  <si>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</si>
  <si>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</si>
  <si>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</si>
  <si>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</si>
  <si>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</si>
  <si>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</si>
  <si>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</si>
  <si>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</si>
  <si>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</si>
  <si>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</si>
  <si>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</si>
  <si>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</si>
  <si>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</si>
  <si>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</si>
  <si>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</si>
  <si>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</si>
  <si>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</si>
  <si>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</si>
  <si>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</si>
  <si>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</si>
  <si>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</si>
  <si>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</si>
  <si>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</si>
  <si>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</si>
  <si>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</si>
  <si>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</si>
  <si>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</si>
  <si>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</si>
  <si>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</si>
  <si>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</si>
  <si>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</si>
  <si>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</si>
  <si>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</si>
  <si>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</si>
  <si>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</si>
  <si>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</si>
  <si>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</si>
  <si>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</si>
  <si>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</si>
  <si>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</si>
  <si>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</si>
  <si>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</si>
  <si>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</si>
  <si>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</si>
  <si>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</si>
  <si>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</si>
  <si>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</si>
  <si>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</si>
  <si>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</si>
  <si>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</si>
  <si>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</si>
  <si>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</si>
  <si>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</si>
  <si>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</si>
  <si>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</si>
  <si>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</si>
  <si>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</si>
  <si>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</si>
  <si>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</si>
  <si>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</si>
  <si>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</si>
  <si>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</si>
  <si>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</si>
  <si>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</si>
  <si>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</si>
  <si>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</si>
  <si>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</si>
  <si>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</si>
  <si>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</si>
  <si>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</si>
  <si>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</si>
  <si>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</si>
  <si>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</si>
  <si>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</si>
  <si>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</si>
  <si>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</si>
  <si>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</si>
  <si>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</si>
  <si>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</si>
  <si>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</si>
  <si>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</si>
  <si>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</si>
  <si>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</si>
  <si>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</si>
  <si>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</si>
  <si>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</si>
  <si>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</si>
  <si>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</si>
  <si>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</si>
  <si>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</si>
  <si>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</si>
  <si>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</si>
  <si>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</si>
  <si>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</si>
  <si>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</si>
  <si>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</si>
  <si>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</si>
  <si>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</si>
  <si>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</si>
  <si>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</si>
  <si>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</si>
  <si>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</si>
  <si>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</si>
  <si>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</si>
  <si>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</si>
  <si>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</si>
  <si>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</si>
  <si>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</si>
  <si>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</si>
  <si>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</si>
  <si>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</si>
  <si>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</si>
  <si>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</si>
  <si>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</si>
  <si>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</si>
  <si>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</si>
  <si>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</si>
  <si>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</si>
  <si>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</si>
  <si>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</si>
  <si>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</si>
  <si>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</si>
  <si>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</si>
  <si>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</si>
  <si>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</si>
  <si>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</si>
  <si>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</si>
  <si>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</si>
  <si>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</si>
  <si>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</si>
  <si>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</si>
  <si>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</si>
  <si>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</si>
  <si>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</si>
  <si>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</si>
  <si>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</si>
  <si>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</si>
  <si>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</si>
  <si>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</si>
  <si>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</si>
  <si>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</si>
  <si>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</si>
  <si>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</si>
  <si>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</si>
  <si>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</si>
  <si>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</si>
  <si>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</si>
  <si>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</si>
  <si>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</si>
  <si>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</si>
  <si>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</si>
  <si>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</si>
  <si>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</si>
  <si>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</si>
  <si>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</si>
  <si>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</si>
  <si>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</si>
  <si>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</si>
  <si>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</si>
  <si>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</si>
  <si>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</si>
  <si>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</si>
  <si>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</si>
  <si>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</si>
  <si>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</si>
  <si>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</si>
  <si>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</si>
  <si>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</si>
  <si>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</si>
  <si>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</si>
  <si>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</si>
  <si>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</si>
  <si>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</si>
  <si>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</si>
  <si>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</si>
  <si>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</si>
  <si>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</si>
  <si>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</si>
  <si>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</si>
  <si>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</si>
  <si>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</si>
  <si>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</si>
  <si>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</si>
  <si>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</si>
  <si>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</si>
  <si>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</si>
  <si>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</si>
  <si>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</si>
  <si>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</si>
  <si>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</si>
  <si>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</si>
  <si>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</si>
  <si>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</si>
  <si>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</si>
  <si>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</si>
  <si>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</si>
  <si>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</si>
  <si>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</si>
  <si>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</si>
  <si>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</si>
  <si>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</si>
  <si>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</si>
  <si>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</si>
  <si>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</si>
  <si>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</si>
  <si>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</si>
  <si>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</si>
  <si>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</si>
  <si>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</si>
  <si>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</si>
  <si>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</si>
  <si>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</si>
  <si>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</si>
  <si>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</si>
  <si>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</si>
  <si>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</si>
  <si>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</si>
  <si>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</si>
  <si>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</si>
  <si>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</si>
  <si>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</si>
  <si>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</si>
  <si>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</si>
  <si>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</si>
  <si>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</si>
  <si>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</si>
  <si>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</si>
  <si>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</si>
  <si>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</si>
  <si>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</si>
  <si>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</si>
  <si>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</si>
  <si>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</si>
  <si>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</si>
  <si>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</si>
  <si>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</si>
  <si>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</si>
  <si>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</si>
  <si>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</si>
  <si>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</si>
  <si>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</si>
  <si>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</si>
  <si>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</si>
  <si>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</si>
  <si>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</si>
  <si>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</si>
  <si>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</si>
  <si>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</si>
  <si>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</si>
  <si>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</si>
  <si>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</si>
  <si>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</si>
  <si>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</si>
  <si>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</si>
  <si>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</si>
  <si>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</si>
  <si>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</si>
  <si>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</si>
  <si>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</si>
  <si>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</si>
  <si>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</si>
  <si>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</si>
  <si>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</si>
  <si>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</si>
  <si>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</si>
  <si>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</si>
  <si>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</si>
  <si>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</si>
  <si>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</si>
  <si>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</si>
  <si>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</si>
  <si>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</si>
  <si>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</si>
  <si>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</si>
  <si>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</si>
  <si>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</si>
  <si>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</si>
  <si>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</si>
  <si>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</si>
  <si>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</si>
  <si>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</si>
  <si>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</si>
  <si>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</si>
  <si>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</si>
  <si>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</si>
  <si>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</si>
  <si>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</si>
  <si>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</si>
  <si>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</si>
  <si>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</si>
  <si>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</si>
  <si>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</si>
  <si>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</si>
  <si>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</si>
  <si>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</si>
  <si>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</si>
  <si>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</si>
  <si>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</si>
  <si>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</si>
  <si>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</si>
  <si>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</si>
  <si>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</si>
  <si>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</si>
  <si>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</si>
  <si>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</si>
  <si>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</si>
  <si>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</si>
  <si>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</si>
  <si>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</si>
  <si>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</si>
  <si>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</si>
  <si>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</si>
  <si>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</si>
  <si>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</si>
  <si>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</si>
  <si>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</si>
  <si>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</si>
  <si>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</si>
  <si>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</si>
  <si>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</si>
  <si>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</si>
  <si>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</si>
  <si>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</si>
  <si>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</si>
  <si>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</si>
  <si>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</si>
  <si>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</si>
  <si>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</si>
  <si>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</si>
  <si>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</si>
  <si>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</si>
  <si>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</si>
  <si>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</si>
  <si>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</si>
  <si>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</si>
  <si>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</si>
  <si>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</si>
  <si>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</si>
  <si>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</si>
  <si>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</si>
  <si>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</si>
  <si>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</si>
  <si>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</si>
  <si>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</si>
  <si>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</si>
  <si>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</si>
  <si>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</si>
  <si>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</si>
  <si>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</si>
  <si>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</si>
  <si>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</si>
  <si>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</si>
  <si>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</si>
  <si>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</si>
  <si>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</si>
  <si>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</si>
  <si>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</si>
  <si>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</si>
  <si>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</si>
  <si>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</si>
  <si>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</si>
  <si>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</si>
  <si>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</si>
  <si>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</si>
  <si>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</si>
  <si>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</si>
  <si>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</si>
  <si>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</si>
  <si>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</si>
  <si>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</si>
  <si>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</si>
  <si>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</si>
  <si>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</si>
  <si>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</si>
  <si>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</si>
  <si>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</si>
  <si>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</si>
  <si>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</si>
  <si>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</si>
  <si>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</si>
  <si>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</si>
  <si>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</si>
  <si>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</si>
  <si>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</si>
  <si>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</si>
  <si>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</si>
  <si>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</si>
  <si>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</si>
  <si>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</si>
  <si>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</si>
  <si>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</si>
  <si>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</si>
  <si>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</si>
  <si>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</si>
  <si>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</si>
  <si>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</si>
  <si>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</si>
  <si>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</si>
  <si>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</si>
  <si>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</si>
  <si>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</si>
  <si>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</si>
  <si>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</si>
  <si>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</si>
  <si>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</si>
  <si>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</si>
  <si>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</si>
  <si>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</si>
  <si>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</si>
  <si>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</si>
  <si>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</si>
  <si>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</si>
  <si>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</si>
  <si>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</si>
  <si>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</si>
  <si>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</si>
  <si>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</si>
  <si>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</si>
  <si>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</si>
  <si>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</si>
  <si>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</si>
  <si>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</si>
  <si>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</si>
  <si>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</si>
  <si>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</si>
  <si>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</si>
  <si>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</si>
  <si>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</si>
  <si>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</si>
  <si>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</si>
  <si>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</si>
  <si>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</si>
  <si>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</si>
  <si>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</si>
  <si>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</si>
  <si>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</si>
  <si>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</si>
  <si>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</si>
  <si>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</si>
  <si>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</si>
  <si>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</si>
  <si>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</si>
  <si>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</si>
  <si>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</si>
  <si>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</si>
  <si>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</si>
  <si>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</si>
  <si>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</si>
  <si>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</si>
  <si>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</si>
  <si>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</si>
  <si>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</si>
  <si>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</si>
  <si>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</si>
  <si>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</si>
  <si>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</si>
  <si>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</si>
  <si>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</si>
  <si>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</si>
  <si>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</si>
  <si>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</si>
  <si>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</si>
  <si>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</si>
  <si>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</si>
  <si>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</si>
  <si>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</si>
  <si>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</si>
  <si>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</si>
  <si>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</si>
  <si>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</si>
  <si>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</si>
  <si>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</si>
  <si>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</si>
  <si>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</si>
  <si>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</si>
  <si>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</si>
  <si>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</si>
  <si>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</si>
  <si>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</si>
  <si>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</si>
  <si>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</si>
  <si>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</si>
  <si>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</si>
  <si>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</si>
  <si>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</si>
  <si>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</si>
  <si>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</si>
  <si>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</si>
  <si>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</si>
  <si>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</si>
  <si>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</si>
  <si>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</si>
  <si>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</si>
  <si>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</si>
  <si>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</si>
  <si>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</si>
  <si>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</si>
  <si>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</si>
  <si>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</si>
  <si>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</si>
  <si>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</si>
  <si>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</si>
  <si>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</si>
  <si>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</si>
  <si>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</si>
  <si>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</si>
  <si>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</si>
  <si>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</si>
  <si>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</si>
  <si>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</si>
  <si>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</si>
  <si>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</si>
  <si>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</si>
  <si>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</si>
  <si>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</si>
  <si>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</si>
  <si>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</si>
  <si>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</si>
  <si>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</si>
  <si>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</si>
  <si>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</si>
  <si>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</si>
  <si>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</si>
  <si>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</si>
  <si>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</si>
  <si>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</si>
  <si>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</si>
  <si>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</si>
  <si>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</si>
  <si>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</si>
  <si>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</si>
  <si>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</si>
  <si>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</si>
  <si>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</si>
  <si>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</si>
  <si>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</si>
  <si>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</si>
  <si>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</si>
  <si>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</si>
  <si>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</si>
  <si>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</si>
  <si>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</si>
  <si>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</si>
  <si>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</si>
  <si>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</si>
  <si>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</si>
  <si>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</si>
  <si>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</si>
  <si>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</si>
  <si>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</si>
  <si>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</si>
  <si>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</si>
  <si>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</si>
  <si>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</si>
  <si>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</si>
  <si>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</si>
  <si>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</si>
  <si>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</si>
  <si>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</si>
  <si>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</si>
  <si>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</si>
  <si>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</si>
  <si>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</si>
  <si>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</si>
  <si>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</si>
  <si>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</si>
  <si>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</si>
  <si>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</si>
  <si>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</si>
  <si>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</si>
  <si>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</si>
  <si>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</si>
  <si>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</si>
  <si>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</si>
  <si>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</si>
  <si>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</si>
  <si>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</si>
  <si>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</si>
  <si>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</si>
  <si>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</si>
  <si>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</si>
  <si>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</si>
  <si>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</si>
  <si>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</si>
  <si>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</si>
  <si>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</si>
  <si>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</si>
  <si>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</si>
  <si>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</si>
  <si>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</si>
  <si>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</si>
  <si>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</si>
  <si>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</si>
  <si>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</si>
  <si>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</si>
  <si>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</si>
  <si>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</si>
  <si>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</si>
  <si>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</si>
  <si>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</si>
  <si>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</si>
  <si>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</si>
  <si>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</si>
  <si>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</si>
  <si>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</si>
  <si>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</si>
  <si>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</si>
  <si>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</si>
  <si>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</si>
  <si>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</si>
  <si>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</si>
  <si>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</si>
  <si>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</si>
  <si>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</si>
  <si>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</si>
  <si>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</si>
  <si>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</si>
  <si>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</si>
  <si>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</si>
  <si>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</si>
  <si>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</si>
  <si>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</si>
  <si>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</si>
  <si>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</si>
  <si>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</si>
  <si>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</si>
  <si>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</si>
  <si>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</si>
  <si>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</si>
  <si>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</si>
  <si>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</si>
  <si>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</si>
  <si>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</si>
  <si>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</si>
  <si>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</si>
  <si>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</si>
  <si>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</si>
  <si>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</si>
  <si>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</si>
  <si>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</si>
  <si>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</si>
  <si>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</si>
  <si>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</si>
  <si>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</si>
  <si>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</si>
  <si>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</si>
  <si>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</si>
  <si>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</si>
  <si>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</si>
  <si>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</si>
  <si>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</si>
  <si>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</si>
  <si>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</si>
  <si>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</si>
  <si>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</si>
  <si>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</si>
  <si>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</si>
  <si>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</si>
  <si>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</si>
  <si>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</si>
  <si>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</si>
  <si>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</si>
  <si>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</si>
  <si>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</si>
  <si>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</si>
  <si>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</si>
  <si>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</si>
  <si>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</si>
  <si>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</si>
  <si>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</si>
  <si>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</si>
  <si>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</si>
  <si>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</si>
  <si>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</si>
  <si>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</si>
  <si>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</si>
  <si>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</si>
  <si>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</si>
  <si>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</si>
  <si>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</si>
  <si>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</si>
  <si>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</si>
  <si>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</si>
  <si>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</si>
  <si>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</si>
  <si>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</si>
  <si>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</si>
  <si>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</si>
  <si>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</si>
  <si>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</si>
  <si>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</si>
  <si>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</si>
  <si>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</si>
  <si>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</si>
  <si>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</si>
  <si>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</si>
  <si>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</si>
  <si>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</si>
  <si>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</si>
  <si>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</si>
  <si>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</si>
  <si>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</si>
  <si>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</si>
  <si>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</si>
  <si>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</si>
  <si>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</si>
  <si>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</si>
  <si>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</si>
  <si>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</si>
  <si>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</si>
  <si>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</si>
  <si>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</si>
  <si>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</si>
  <si>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</si>
  <si>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</si>
  <si>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</si>
  <si>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</si>
  <si>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</si>
  <si>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</si>
  <si>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</si>
  <si>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</si>
  <si>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</si>
  <si>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</si>
  <si>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</si>
  <si>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</si>
  <si>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</si>
  <si>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</si>
  <si>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</si>
  <si>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</si>
  <si>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</si>
  <si>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</si>
  <si>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</si>
  <si>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</si>
  <si>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</si>
  <si>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</si>
  <si>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</si>
  <si>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</si>
  <si>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</si>
  <si>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</si>
  <si>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</si>
  <si>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</si>
  <si>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</si>
  <si>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</si>
  <si>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</si>
  <si>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</si>
  <si>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</si>
  <si>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</si>
  <si>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</si>
  <si>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</si>
  <si>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</si>
  <si>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</si>
  <si>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</si>
  <si>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</si>
  <si>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</si>
  <si>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</si>
  <si>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</si>
  <si>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</si>
  <si>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</si>
  <si>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</si>
  <si>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</si>
  <si>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</si>
  <si>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</si>
  <si>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</si>
  <si>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</si>
  <si>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</si>
  <si>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</si>
  <si>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</si>
  <si>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</si>
  <si>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</si>
  <si>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</si>
  <si>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</si>
  <si>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</si>
  <si>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</si>
  <si>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</si>
  <si>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</si>
  <si>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</si>
  <si>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</si>
  <si>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</si>
  <si>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</si>
  <si>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</si>
  <si>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</si>
  <si>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</si>
  <si>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</si>
  <si>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</si>
  <si>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</si>
  <si>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</si>
  <si>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</si>
  <si>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</si>
  <si>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</si>
  <si>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</si>
  <si>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</si>
  <si>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</si>
  <si>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</si>
  <si>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</si>
  <si>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</si>
  <si>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</si>
  <si>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</si>
  <si>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</si>
  <si>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</si>
  <si>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</si>
  <si>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</si>
  <si>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</si>
  <si>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</si>
  <si>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</si>
  <si>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</si>
  <si>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</si>
  <si>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</si>
  <si>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</si>
  <si>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</si>
  <si>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</si>
  <si>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</si>
  <si>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</si>
  <si>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</si>
  <si>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</si>
  <si>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</si>
  <si>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</si>
  <si>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</si>
  <si>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</si>
  <si>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</si>
  <si>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</si>
  <si>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</si>
  <si>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</si>
  <si>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</si>
  <si>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</si>
  <si>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</si>
  <si>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</si>
  <si>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</si>
  <si>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</si>
  <si>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</si>
  <si>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</si>
  <si>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</si>
  <si>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</si>
  <si>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</si>
  <si>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</si>
  <si>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</si>
  <si>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</si>
  <si>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</si>
  <si>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</si>
  <si>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</si>
  <si>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</si>
  <si>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</si>
  <si>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</si>
  <si>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</si>
  <si>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</si>
  <si>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</si>
  <si>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</si>
  <si>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</si>
  <si>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</si>
  <si>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</si>
  <si>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</si>
  <si>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</si>
  <si>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</si>
  <si>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</si>
  <si>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</si>
  <si>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</si>
  <si>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</si>
  <si>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</si>
  <si>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</si>
  <si>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</si>
  <si>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</si>
  <si>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</si>
  <si>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</si>
  <si>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</si>
  <si>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</si>
  <si>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</si>
  <si>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</si>
  <si>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</si>
  <si>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</si>
  <si>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</si>
  <si>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</si>
  <si>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</si>
  <si>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</si>
  <si>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</si>
  <si>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</si>
  <si>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</si>
  <si>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</si>
  <si>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</si>
  <si>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</si>
  <si>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</si>
  <si>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</si>
  <si>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</si>
  <si>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</si>
  <si>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</si>
  <si>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</si>
  <si>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</si>
  <si>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</si>
  <si>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</si>
  <si>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</si>
  <si>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</si>
  <si>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</si>
  <si>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</si>
  <si>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</si>
  <si>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</si>
  <si>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</si>
  <si>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</si>
  <si>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</si>
  <si>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</si>
  <si>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</si>
  <si>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</si>
  <si>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</si>
  <si>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</si>
  <si>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</si>
  <si>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</si>
  <si>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</si>
  <si>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</si>
  <si>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</si>
  <si>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</si>
  <si>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</si>
  <si>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</si>
  <si>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</si>
  <si>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</si>
  <si>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</si>
  <si>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</si>
  <si>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</si>
  <si>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</si>
  <si>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</si>
  <si>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</si>
  <si>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</si>
  <si>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</si>
  <si>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</si>
  <si>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</si>
  <si>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</si>
  <si>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</si>
  <si>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</si>
  <si>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</si>
  <si>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</si>
  <si>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</si>
  <si>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</si>
  <si>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</si>
  <si>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</si>
  <si>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</si>
  <si>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</si>
  <si>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</si>
  <si>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</si>
  <si>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</si>
  <si>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</si>
  <si>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</si>
  <si>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</si>
  <si>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</si>
  <si>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</si>
  <si>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</si>
  <si>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</si>
  <si>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</si>
  <si>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</si>
  <si>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</si>
  <si>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</si>
  <si>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</si>
  <si>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</si>
  <si>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</si>
  <si>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</si>
  <si>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</si>
  <si>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</si>
  <si>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</si>
  <si>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</si>
  <si>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</si>
  <si>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</si>
  <si>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</si>
  <si>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</si>
  <si>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</si>
  <si>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</si>
  <si>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</si>
  <si>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</si>
  <si>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</si>
  <si>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</si>
  <si>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</si>
  <si>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</si>
  <si>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</si>
  <si>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</si>
  <si>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</si>
  <si>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</si>
  <si>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</si>
  <si>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</si>
  <si>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</si>
  <si>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</si>
  <si>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</si>
  <si>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</si>
  <si>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</si>
  <si>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</si>
  <si>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</si>
  <si>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</si>
  <si>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</si>
  <si>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</si>
  <si>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</si>
  <si>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</si>
  <si>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</si>
  <si>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</si>
  <si>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</si>
  <si>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</si>
  <si>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</si>
  <si>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</si>
  <si>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</si>
  <si>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</si>
  <si>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</si>
  <si>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</si>
  <si>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</si>
  <si>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</si>
  <si>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</si>
  <si>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</si>
  <si>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</si>
  <si>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</si>
  <si>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</si>
  <si>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</si>
  <si>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</si>
  <si>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</si>
  <si>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</si>
  <si>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</si>
  <si>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</si>
  <si>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</si>
  <si>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</si>
  <si>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</si>
  <si>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</si>
  <si>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</si>
  <si>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</si>
  <si>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</si>
  <si>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</si>
  <si>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</si>
  <si>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</si>
  <si>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</si>
  <si>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</si>
  <si>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</si>
  <si>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</si>
  <si>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</si>
  <si>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</si>
  <si>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</si>
  <si>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</si>
  <si>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</si>
  <si>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</si>
  <si>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</si>
  <si>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</si>
  <si>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</si>
  <si>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</si>
  <si>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</si>
  <si>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</si>
  <si>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</si>
  <si>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</si>
  <si>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</si>
  <si>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</si>
  <si>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</si>
  <si>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</si>
  <si>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</si>
  <si>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</si>
  <si>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</si>
  <si>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</si>
  <si>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</si>
  <si>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</si>
  <si>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</si>
  <si>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</si>
  <si>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</si>
  <si>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</si>
  <si>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</si>
  <si>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</si>
  <si>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</si>
  <si>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</si>
  <si>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</si>
  <si>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</si>
  <si>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</si>
  <si>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</si>
  <si>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</si>
  <si>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</si>
  <si>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</si>
  <si>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</si>
  <si>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</si>
  <si>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</si>
  <si>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</si>
  <si>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</si>
  <si>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</si>
  <si>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</si>
  <si>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</si>
  <si>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</si>
  <si>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</si>
  <si>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</si>
  <si>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</si>
  <si>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</si>
  <si>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</si>
  <si>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</si>
  <si>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</si>
  <si>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</si>
  <si>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</si>
  <si>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</si>
  <si>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</si>
  <si>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</si>
  <si>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</si>
  <si>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</si>
  <si>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</si>
  <si>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</si>
  <si>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</si>
  <si>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</si>
  <si>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</si>
  <si>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</si>
  <si>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</si>
  <si>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</si>
  <si>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</si>
  <si>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</si>
  <si>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</si>
  <si>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</si>
  <si>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</si>
  <si>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</si>
  <si>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</si>
  <si>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</si>
  <si>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</si>
  <si>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</si>
  <si>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</si>
  <si>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</si>
  <si>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</si>
  <si>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</si>
  <si>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</si>
  <si>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</si>
  <si>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</si>
  <si>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</si>
  <si>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</si>
  <si>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</si>
  <si>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</si>
  <si>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</si>
  <si>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</si>
  <si>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</si>
  <si>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</si>
  <si>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</si>
  <si>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</si>
  <si>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</si>
  <si>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</si>
  <si>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</si>
  <si>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</si>
  <si>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</si>
  <si>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</si>
  <si>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</si>
  <si>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</si>
  <si>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</si>
  <si>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</si>
  <si>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</si>
  <si>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</si>
  <si>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</si>
  <si>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</si>
  <si>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</si>
  <si>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</si>
  <si>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</si>
  <si>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</si>
  <si>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</si>
  <si>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</si>
  <si>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</si>
  <si>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</si>
  <si>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</si>
  <si>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</si>
  <si>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</si>
  <si>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</si>
  <si>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</si>
  <si>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</si>
  <si>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</si>
  <si>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</si>
  <si>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</si>
  <si>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</si>
  <si>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</si>
  <si>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</si>
  <si>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</si>
  <si>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</si>
  <si>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</si>
  <si>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</si>
  <si>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</si>
  <si>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</si>
  <si>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</si>
  <si>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</si>
  <si>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</si>
  <si>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</si>
  <si>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</si>
  <si>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</si>
  <si>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</si>
  <si>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</si>
  <si>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</si>
  <si>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</si>
  <si>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</si>
  <si>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</si>
  <si>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</si>
  <si>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</si>
  <si>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</si>
  <si>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</si>
  <si>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</si>
  <si>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</si>
  <si>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</si>
  <si>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</si>
  <si>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</si>
  <si>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</si>
  <si>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</si>
  <si>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</si>
  <si>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</si>
  <si>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</si>
  <si>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</si>
  <si>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</si>
  <si>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</si>
  <si>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</si>
  <si>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</si>
  <si>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</si>
  <si>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</si>
  <si>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</si>
  <si>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</si>
  <si>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</si>
  <si>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</si>
  <si>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</si>
  <si>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</si>
  <si>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</si>
  <si>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</si>
  <si>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</si>
  <si>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</si>
  <si>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</si>
  <si>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</si>
  <si>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</si>
  <si>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</si>
  <si>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</si>
  <si>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</si>
  <si>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</si>
  <si>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</si>
  <si>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</si>
  <si>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</si>
  <si>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</si>
  <si>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</si>
  <si>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</si>
  <si>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</si>
  <si>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</si>
  <si>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</si>
  <si>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</si>
  <si>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</si>
  <si>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</si>
  <si>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</si>
  <si>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</si>
  <si>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</si>
  <si>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</si>
  <si>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</si>
  <si>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</si>
  <si>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</si>
  <si>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</si>
  <si>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</si>
  <si>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</si>
  <si>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</si>
  <si>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</si>
  <si>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</si>
  <si>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</si>
  <si>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</si>
  <si>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</si>
  <si>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</si>
  <si>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</si>
  <si>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</si>
  <si>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</si>
  <si>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</si>
  <si>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</si>
  <si>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</si>
  <si>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</si>
  <si>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</si>
  <si>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</si>
  <si>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</si>
  <si>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</si>
  <si>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</si>
  <si>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</si>
  <si>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</si>
  <si>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</si>
  <si>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</si>
  <si>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</si>
  <si>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</si>
  <si>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</si>
  <si>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</si>
  <si>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</si>
  <si>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</si>
  <si>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</si>
  <si>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</si>
  <si>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</si>
  <si>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</si>
  <si>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</si>
  <si>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</si>
  <si>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</si>
  <si>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</si>
  <si>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</si>
  <si>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</si>
  <si>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</si>
  <si>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</si>
  <si>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</si>
  <si>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</si>
  <si>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</si>
  <si>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</si>
  <si>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</si>
  <si>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</si>
  <si>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</si>
  <si>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</si>
  <si>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</si>
  <si>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</si>
  <si>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</si>
  <si>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</si>
  <si>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</si>
  <si>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</si>
  <si>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</si>
  <si>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</si>
  <si>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</si>
  <si>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</si>
  <si>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</si>
  <si>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</si>
  <si>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</si>
  <si>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</si>
  <si>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</si>
  <si>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</si>
  <si>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</si>
  <si>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</si>
  <si>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</si>
  <si>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</si>
  <si>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</si>
  <si>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</si>
  <si>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</si>
  <si>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</si>
  <si>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</si>
  <si>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</si>
  <si>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</si>
  <si>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</si>
  <si>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</si>
  <si>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</si>
  <si>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</si>
  <si>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</si>
  <si>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</si>
  <si>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</si>
  <si>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</si>
  <si>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</si>
  <si>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</si>
  <si>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</si>
  <si>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</si>
  <si>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</si>
  <si>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</si>
  <si>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</si>
  <si>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</si>
  <si>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</si>
  <si>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</si>
  <si>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</si>
  <si>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</si>
  <si>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</si>
  <si>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</si>
  <si>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</si>
  <si>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</si>
  <si>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</si>
  <si>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</si>
  <si>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</si>
  <si>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</si>
  <si>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</si>
  <si>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</si>
  <si>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</si>
  <si>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</si>
  <si>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</si>
  <si>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</si>
  <si>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</si>
  <si>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</si>
  <si>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</si>
  <si>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</si>
  <si>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</si>
  <si>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</si>
  <si>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</si>
  <si>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</si>
  <si>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</si>
  <si>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</si>
  <si>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</si>
  <si>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</si>
  <si>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</si>
  <si>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</si>
  <si>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</si>
  <si>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</si>
  <si>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</si>
  <si>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</si>
  <si>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</si>
  <si>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</si>
  <si>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</si>
  <si>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</si>
  <si>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</si>
  <si>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</si>
  <si>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</si>
  <si>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</si>
  <si>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</si>
  <si>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</si>
  <si>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</si>
  <si>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</si>
  <si>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</si>
  <si>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</si>
  <si>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</si>
  <si>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</si>
  <si>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</si>
  <si>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</si>
  <si>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</si>
  <si>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</si>
  <si>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</si>
  <si>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</si>
  <si>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</si>
  <si>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</si>
  <si>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</si>
  <si>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</si>
  <si>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</si>
  <si>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</si>
  <si>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</si>
  <si>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</si>
  <si>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</si>
  <si>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</si>
  <si>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</si>
  <si>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</si>
  <si>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</si>
  <si>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</si>
  <si>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</si>
  <si>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</si>
  <si>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</si>
  <si>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</si>
  <si>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</si>
  <si>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</si>
  <si>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</si>
  <si>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</si>
  <si>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</si>
  <si>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</si>
  <si>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</si>
  <si>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</si>
  <si>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</si>
  <si>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</si>
  <si>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</si>
  <si>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</si>
  <si>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</si>
  <si>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</si>
  <si>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</si>
  <si>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</si>
  <si>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</si>
  <si>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</si>
  <si>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</si>
  <si>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</si>
  <si>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</si>
  <si>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</si>
  <si>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</si>
  <si>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</si>
  <si>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</si>
  <si>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</si>
  <si>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</si>
  <si>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</si>
  <si>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</si>
  <si>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</si>
  <si>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</si>
  <si>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</si>
  <si>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</si>
  <si>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</si>
  <si>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</si>
  <si>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</si>
  <si>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</si>
  <si>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</si>
  <si>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</si>
  <si>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</si>
  <si>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</si>
  <si>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</si>
  <si>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</si>
  <si>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</si>
  <si>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</si>
  <si>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</si>
  <si>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</si>
  <si>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</si>
  <si>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</si>
  <si>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</si>
  <si>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</si>
  <si>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</si>
  <si>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</si>
  <si>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</si>
  <si>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</si>
  <si>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</si>
  <si>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</si>
  <si>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</si>
  <si>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</si>
  <si>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</si>
  <si>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</si>
  <si>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</si>
  <si>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</si>
  <si>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</si>
  <si>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</si>
  <si>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</si>
  <si>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</si>
  <si>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</si>
  <si>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</si>
  <si>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</si>
  <si>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</si>
  <si>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</si>
  <si>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</si>
  <si>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</si>
  <si>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</si>
  <si>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</si>
  <si>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</si>
  <si>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</si>
  <si>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</si>
  <si>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</si>
  <si>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</si>
  <si>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</si>
  <si>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</si>
  <si>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</si>
  <si>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</si>
  <si>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</si>
  <si>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</si>
  <si>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</si>
  <si>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</si>
  <si>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</si>
  <si>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</si>
  <si>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</si>
  <si>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</si>
  <si>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</si>
  <si>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</si>
  <si>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</si>
  <si>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</si>
  <si>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</si>
  <si>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</si>
  <si>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</si>
  <si>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</si>
  <si>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</si>
  <si>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</si>
  <si>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</si>
  <si>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</si>
  <si>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</si>
  <si>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</si>
  <si>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</si>
  <si>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</si>
  <si>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</si>
  <si>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</si>
  <si>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</si>
  <si>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</si>
  <si>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</si>
  <si>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</si>
  <si>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</si>
  <si>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</si>
  <si>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</si>
  <si>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</si>
  <si>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</si>
  <si>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</si>
  <si>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</si>
  <si>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</si>
  <si>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</si>
  <si>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</si>
  <si>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</si>
  <si>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</si>
  <si>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</si>
  <si>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</si>
  <si>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</si>
  <si>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</si>
  <si>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</si>
  <si>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</si>
  <si>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</si>
  <si>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</si>
  <si>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</si>
  <si>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</si>
  <si>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</si>
  <si>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</si>
  <si>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</si>
  <si>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</si>
  <si>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</si>
  <si>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</si>
  <si>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</si>
  <si>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</si>
  <si>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</si>
  <si>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</si>
  <si>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</si>
  <si>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</si>
  <si>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</si>
  <si>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</si>
  <si>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</si>
  <si>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</si>
  <si>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</si>
  <si>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</si>
  <si>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</si>
  <si>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</si>
  <si>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</si>
  <si>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</si>
  <si>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</si>
  <si>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</si>
  <si>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</si>
  <si>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</si>
  <si>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</si>
  <si>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</si>
  <si>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</si>
  <si>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</si>
  <si>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</si>
  <si>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</si>
  <si>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</si>
  <si>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</si>
  <si>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</si>
  <si>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</si>
  <si>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</si>
  <si>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</si>
  <si>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</si>
  <si>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</si>
  <si>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</si>
  <si>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</si>
  <si>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</si>
  <si>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</si>
  <si>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</si>
  <si>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</si>
  <si>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</si>
  <si>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</si>
  <si>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</si>
  <si>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</si>
  <si>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</si>
  <si>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</si>
  <si>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</si>
  <si>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</si>
  <si>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</si>
  <si>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</si>
  <si>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</si>
  <si>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</si>
  <si>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</si>
  <si>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</si>
  <si>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</si>
  <si>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</si>
  <si>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</si>
  <si>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</si>
  <si>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</si>
  <si>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</si>
  <si>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</si>
  <si>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</si>
  <si>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</si>
  <si>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</si>
  <si>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</si>
  <si>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</si>
  <si>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</si>
  <si>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</si>
  <si>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</si>
  <si>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</si>
  <si>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</si>
  <si>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</si>
  <si>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</si>
  <si>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</si>
  <si>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</si>
  <si>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</si>
  <si>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</si>
  <si>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</si>
  <si>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</si>
  <si>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</si>
  <si>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</si>
  <si>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</si>
  <si>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</si>
  <si>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</si>
  <si>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</si>
  <si>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</si>
  <si>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</si>
  <si>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</si>
  <si>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</si>
  <si>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</si>
  <si>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</si>
  <si>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</si>
  <si>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</si>
  <si>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</si>
  <si>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</si>
  <si>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</si>
  <si>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</si>
  <si>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</si>
  <si>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</si>
  <si>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</si>
  <si>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</si>
  <si>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</si>
  <si>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</si>
  <si>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</si>
  <si>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</si>
  <si>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</si>
  <si>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</si>
  <si>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</si>
  <si>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</si>
  <si>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</si>
  <si>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</si>
  <si>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</si>
  <si>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</si>
  <si>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</si>
  <si>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</si>
  <si>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</si>
  <si>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</si>
  <si>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</si>
  <si>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</si>
  <si>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</si>
  <si>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</si>
  <si>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</si>
  <si>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</si>
  <si>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</si>
  <si>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</si>
  <si>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</si>
  <si>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</si>
  <si>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</si>
  <si>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</si>
  <si>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</si>
  <si>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</si>
  <si>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</si>
  <si>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</si>
  <si>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</si>
  <si>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</si>
  <si>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</si>
  <si>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</si>
  <si>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</si>
  <si>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</si>
  <si>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</si>
  <si>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</si>
  <si>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</si>
  <si>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</si>
  <si>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</si>
  <si>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</si>
  <si>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</si>
  <si>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</si>
  <si>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</si>
  <si>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</si>
  <si>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</si>
  <si>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</si>
  <si>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</si>
  <si>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</si>
  <si>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</si>
  <si>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</si>
  <si>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</si>
  <si>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</si>
  <si>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</si>
  <si>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</si>
  <si>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</si>
  <si>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</si>
  <si>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</si>
  <si>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</si>
  <si>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</si>
  <si>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</si>
  <si>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</si>
  <si>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</si>
  <si>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</si>
  <si>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</si>
  <si>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</si>
  <si>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</si>
  <si>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</si>
  <si>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</si>
  <si>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</si>
  <si>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</si>
  <si>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</si>
  <si>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</si>
  <si>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</si>
  <si>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</si>
  <si>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</si>
  <si>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</si>
  <si>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</si>
  <si>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</si>
  <si>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</si>
  <si>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</si>
  <si>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</si>
  <si>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</si>
  <si>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</si>
  <si>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</si>
  <si>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</si>
  <si>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</si>
  <si>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</si>
  <si>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</si>
  <si>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</si>
  <si>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</si>
  <si>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</si>
  <si>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</si>
  <si>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</si>
  <si>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</si>
  <si>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</si>
  <si>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</si>
  <si>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</si>
  <si>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</si>
  <si>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</si>
  <si>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</si>
  <si>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</si>
  <si>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</si>
  <si>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</si>
  <si>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</si>
  <si>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</si>
  <si>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</si>
  <si>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</si>
  <si>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</si>
  <si>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</si>
  <si>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</si>
  <si>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</si>
  <si>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</si>
  <si>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</si>
  <si>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</si>
  <si>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</si>
  <si>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</si>
  <si>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</si>
  <si>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</si>
  <si>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</si>
  <si>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</si>
  <si>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</si>
  <si>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</si>
  <si>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</si>
  <si>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</si>
  <si>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</si>
  <si>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</si>
  <si>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</si>
  <si>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</si>
  <si>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</si>
  <si>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</si>
  <si>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</si>
  <si>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</si>
  <si>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</si>
  <si>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</si>
  <si>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</si>
  <si>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</si>
  <si>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</si>
  <si>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</si>
  <si>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</si>
  <si>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</si>
  <si>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</si>
  <si>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</si>
  <si>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</si>
  <si>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</si>
  <si>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</si>
  <si>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</si>
  <si>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</si>
  <si>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</si>
  <si>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</si>
  <si>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</si>
  <si>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</si>
  <si>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</si>
  <si>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</si>
  <si>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</si>
  <si>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</si>
  <si>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</si>
  <si>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</si>
  <si>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</si>
  <si>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</si>
  <si>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</si>
  <si>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</si>
  <si>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</si>
  <si>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</si>
  <si>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</si>
  <si>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</si>
  <si>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</si>
  <si>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</si>
  <si>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</si>
  <si>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</si>
  <si>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</si>
  <si>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</si>
  <si>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</si>
  <si>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</si>
  <si>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</si>
  <si>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</si>
  <si>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</si>
  <si>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</si>
  <si>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</si>
  <si>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</si>
  <si>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</si>
  <si>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</si>
  <si>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</si>
  <si>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</si>
  <si>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</si>
  <si>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</si>
  <si>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</si>
  <si>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</si>
  <si>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</si>
  <si>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</si>
  <si>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</si>
  <si>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</si>
  <si>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</si>
  <si>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</si>
  <si>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</si>
  <si>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</si>
  <si>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</si>
  <si>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</si>
  <si>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</si>
  <si>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</si>
  <si>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</si>
  <si>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</si>
  <si>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</si>
  <si>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</si>
  <si>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</si>
  <si>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</si>
  <si>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</si>
  <si>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</si>
  <si>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</si>
  <si>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</si>
  <si>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</si>
  <si>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</si>
  <si>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</si>
  <si>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</si>
  <si>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</si>
  <si>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</si>
  <si>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</si>
  <si>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</si>
  <si>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</si>
  <si>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</si>
  <si>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</si>
  <si>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</si>
  <si>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</si>
  <si>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</si>
  <si>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</si>
  <si>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</si>
  <si>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</si>
  <si>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</si>
  <si>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</si>
  <si>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</si>
  <si>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</si>
  <si>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</si>
  <si>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</si>
  <si>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</si>
  <si>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</si>
  <si>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</si>
  <si>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</si>
  <si>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</si>
  <si>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</si>
  <si>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</si>
  <si>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</si>
  <si>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</si>
  <si>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</si>
  <si>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</si>
  <si>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</si>
  <si>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</si>
  <si>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</si>
  <si>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</si>
  <si>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</si>
  <si>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</si>
  <si>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</si>
  <si>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</si>
  <si>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</si>
  <si>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</si>
  <si>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</si>
  <si>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</si>
  <si>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</si>
  <si>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</si>
  <si>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</si>
  <si>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</si>
  <si>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</si>
  <si>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</si>
  <si>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</si>
  <si>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</si>
  <si>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</si>
  <si>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</si>
  <si>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</si>
  <si>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</si>
  <si>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</si>
  <si>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</si>
  <si>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</si>
  <si>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</si>
  <si>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</si>
  <si>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</si>
  <si>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</si>
  <si>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</si>
  <si>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</si>
  <si>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</si>
  <si>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</si>
  <si>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</si>
  <si>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</si>
  <si>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</si>
  <si>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</si>
  <si>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</si>
  <si>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</si>
  <si>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</si>
  <si>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</si>
  <si>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</si>
  <si>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</si>
  <si>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</si>
  <si>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</si>
  <si>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</si>
  <si>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</si>
  <si>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</si>
  <si>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</si>
  <si>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</si>
  <si>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</si>
  <si>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</si>
  <si>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</si>
  <si>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</si>
  <si>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</si>
  <si>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</si>
  <si>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</si>
  <si>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</si>
  <si>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</si>
  <si>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</si>
  <si>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</si>
  <si>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</si>
  <si>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</si>
  <si>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</si>
  <si>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</si>
  <si>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</si>
  <si>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</si>
  <si>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</si>
  <si>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</si>
  <si>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</si>
  <si>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</si>
  <si>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</si>
  <si>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</si>
  <si>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</si>
  <si>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</si>
  <si>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</si>
  <si>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</si>
  <si>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</si>
  <si>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</si>
  <si>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</si>
  <si>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</si>
  <si>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</si>
  <si>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</si>
  <si>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</si>
  <si>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</si>
  <si>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</si>
  <si>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</si>
  <si>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</si>
  <si>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</si>
  <si>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</si>
  <si>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</si>
  <si>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</si>
  <si>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</si>
  <si>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</si>
  <si>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</si>
  <si>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</si>
  <si>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</si>
  <si>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</si>
  <si>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</si>
  <si>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</si>
  <si>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</si>
  <si>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</si>
  <si>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</si>
  <si>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</si>
  <si>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</si>
  <si>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</si>
  <si>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</si>
  <si>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</si>
  <si>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</si>
  <si>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</si>
  <si>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</si>
  <si>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</si>
  <si>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</si>
  <si>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</si>
  <si>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</si>
  <si>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</si>
  <si>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</si>
  <si>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</si>
  <si>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</si>
  <si>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</si>
  <si>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</si>
  <si>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</si>
  <si>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</si>
  <si>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</si>
  <si>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</si>
  <si>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</si>
  <si>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</si>
  <si>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</si>
  <si>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</si>
  <si>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</si>
  <si>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</si>
  <si>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</si>
  <si>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</si>
  <si>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</si>
  <si>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</si>
  <si>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</si>
  <si>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</si>
  <si>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</si>
  <si>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</si>
  <si>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</si>
  <si>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</si>
  <si>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</si>
  <si>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</si>
  <si>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</si>
  <si>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</si>
  <si>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</si>
  <si>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</si>
  <si>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</si>
  <si>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</si>
  <si>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</si>
  <si>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</si>
  <si>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</si>
  <si>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</si>
  <si>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</si>
  <si>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</si>
  <si>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</si>
  <si>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</si>
  <si>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</si>
  <si>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</si>
  <si>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</si>
  <si>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</si>
  <si>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</si>
  <si>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</si>
  <si>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</si>
  <si>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</si>
  <si>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</si>
  <si>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</si>
  <si>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</si>
  <si>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</si>
  <si>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</si>
  <si>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</si>
  <si>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</si>
  <si>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</si>
  <si>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</si>
  <si>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</si>
  <si>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</si>
  <si>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</si>
  <si>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</si>
  <si>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</si>
  <si>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</si>
  <si>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</si>
  <si>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</si>
  <si>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</si>
  <si>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</si>
  <si>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</si>
  <si>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</si>
  <si>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</si>
  <si>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</si>
  <si>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</si>
  <si>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</si>
  <si>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</si>
  <si>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</si>
  <si>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</si>
  <si>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</si>
  <si>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</si>
  <si>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</si>
  <si>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</si>
  <si>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</si>
  <si>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</si>
  <si>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</si>
  <si>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</si>
  <si>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</si>
  <si>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</si>
  <si>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</si>
  <si>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</si>
  <si>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</si>
  <si>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</si>
  <si>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</si>
  <si>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</si>
  <si>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</si>
  <si>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</si>
  <si>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</si>
  <si>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</si>
  <si>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</si>
  <si>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</si>
  <si>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</si>
  <si>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</si>
  <si>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</si>
  <si>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</si>
  <si>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</si>
  <si>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</si>
  <si>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</si>
  <si>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</si>
  <si>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</si>
  <si>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</si>
  <si>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</si>
  <si>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</si>
  <si>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</si>
  <si>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</si>
  <si>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</si>
  <si>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</si>
  <si>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</si>
  <si>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</si>
  <si>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</si>
  <si>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</si>
  <si>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</si>
  <si>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</si>
  <si>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</si>
  <si>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</si>
  <si>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</si>
  <si>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</si>
  <si>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</si>
  <si>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</si>
  <si>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</si>
  <si>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</si>
  <si>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</si>
  <si>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</si>
  <si>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</si>
  <si>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</si>
  <si>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</si>
  <si>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</si>
  <si>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</si>
  <si>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</si>
  <si>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</si>
  <si>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</si>
  <si>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</si>
  <si>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</si>
  <si>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</si>
  <si>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</si>
  <si>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</si>
  <si>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</si>
  <si>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</si>
  <si>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</si>
  <si>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</si>
  <si>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</si>
  <si>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</si>
  <si>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</si>
  <si>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</si>
  <si>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</si>
  <si>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</si>
  <si>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</si>
  <si>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</si>
  <si>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</si>
  <si>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</si>
  <si>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</si>
  <si>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</si>
  <si>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</si>
  <si>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</si>
  <si>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</si>
  <si>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</si>
  <si>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</si>
  <si>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</si>
  <si>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</si>
  <si>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</si>
  <si>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</si>
  <si>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</si>
  <si>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</si>
  <si>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</si>
  <si>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</si>
  <si>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</si>
  <si>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</si>
  <si>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</si>
  <si>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</si>
  <si>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</si>
  <si>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</si>
  <si>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</si>
  <si>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</si>
  <si>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</si>
  <si>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</si>
  <si>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</si>
  <si>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</si>
  <si>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</si>
  <si>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</si>
  <si>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</si>
  <si>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</si>
  <si>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</si>
  <si>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</si>
  <si>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</si>
  <si>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</si>
  <si>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</si>
  <si>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</si>
  <si>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</si>
  <si>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</si>
  <si>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</si>
  <si>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</si>
  <si>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</si>
  <si>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</si>
  <si>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</si>
  <si>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</si>
  <si>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</si>
  <si>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</si>
  <si>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</si>
  <si>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</si>
  <si>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</si>
  <si>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</si>
  <si>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</si>
  <si>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</si>
  <si>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</si>
  <si>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</si>
  <si>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</si>
  <si>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</si>
  <si>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</si>
  <si>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</si>
  <si>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</si>
  <si>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</si>
  <si>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</si>
  <si>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</si>
  <si>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</si>
  <si>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</si>
  <si>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</si>
  <si>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</si>
  <si>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</si>
  <si>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</si>
  <si>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</si>
  <si>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</si>
  <si>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</si>
  <si>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</si>
  <si>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</si>
  <si>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</si>
  <si>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</si>
  <si>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</si>
  <si>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</si>
  <si>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</si>
  <si>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</si>
  <si>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</si>
  <si>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</si>
  <si>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</si>
  <si>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</si>
  <si>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</si>
  <si>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</si>
  <si>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</si>
  <si>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</si>
  <si>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</si>
  <si>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</si>
  <si>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</si>
  <si>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</si>
  <si>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</si>
  <si>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</si>
  <si>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</si>
  <si>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</si>
  <si>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</si>
  <si>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</si>
  <si>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</si>
  <si>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</si>
  <si>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</si>
  <si>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</si>
  <si>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</si>
  <si>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</si>
  <si>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</si>
  <si>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</si>
  <si>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</si>
  <si>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</si>
  <si>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</si>
  <si>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</si>
  <si>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</si>
  <si>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</si>
  <si>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</si>
  <si>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</si>
  <si>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</si>
  <si>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</si>
  <si>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</si>
  <si>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</si>
  <si>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</si>
  <si>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</si>
  <si>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</si>
  <si>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</si>
  <si>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</si>
  <si>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</si>
  <si>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</si>
  <si>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</si>
  <si>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</si>
  <si>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</si>
  <si>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</si>
  <si>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</si>
  <si>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</si>
  <si>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</si>
  <si>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</si>
  <si>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</si>
  <si>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</si>
  <si>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</si>
  <si>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</si>
  <si>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</si>
  <si>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</si>
  <si>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</si>
  <si>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</si>
  <si>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</si>
  <si>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</si>
  <si>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</si>
  <si>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</si>
  <si>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</si>
  <si>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</si>
  <si>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</si>
  <si>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</si>
  <si>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</si>
  <si>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</si>
  <si>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</si>
  <si>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</si>
  <si>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</si>
  <si>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</si>
  <si>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</si>
  <si>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</si>
  <si>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</si>
  <si>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</si>
  <si>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</si>
  <si>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</si>
  <si>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</si>
  <si>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</si>
  <si>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</si>
  <si>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</si>
  <si>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</si>
  <si>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</si>
  <si>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</si>
  <si>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</si>
  <si>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</si>
  <si>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</si>
  <si>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</si>
  <si>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</si>
  <si>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</si>
  <si>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</si>
  <si>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</si>
  <si>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</si>
  <si>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</si>
  <si>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</si>
  <si>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</si>
  <si>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</si>
  <si>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</si>
  <si>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</si>
  <si>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</si>
  <si>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</si>
  <si>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</si>
  <si>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</si>
  <si>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</si>
  <si>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</si>
  <si>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</si>
  <si>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</si>
  <si>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</si>
  <si>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</si>
  <si>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</si>
  <si>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</si>
  <si>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</si>
  <si>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</si>
  <si>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</si>
  <si>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</si>
  <si>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</si>
  <si>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</si>
  <si>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</si>
  <si>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</si>
  <si>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</si>
  <si>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</si>
  <si>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</si>
  <si>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</si>
  <si>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</si>
  <si>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</si>
  <si>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</si>
  <si>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</si>
  <si>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</si>
  <si>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</si>
  <si>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</si>
  <si>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</si>
  <si>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</si>
  <si>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</si>
  <si>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</si>
  <si>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</si>
  <si>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</si>
  <si>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</si>
  <si>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</si>
  <si>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</si>
  <si>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</si>
  <si>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</si>
  <si>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</si>
  <si>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</si>
  <si>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</si>
  <si>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</si>
  <si>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</si>
  <si>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</si>
  <si>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</si>
  <si>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</si>
  <si>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</si>
  <si>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</si>
  <si>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</si>
  <si>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</si>
  <si>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</si>
  <si>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</si>
  <si>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</si>
  <si>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</si>
  <si>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</si>
  <si>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</si>
  <si>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</si>
  <si>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</si>
  <si>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</si>
  <si>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</si>
  <si>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</si>
  <si>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</si>
  <si>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</si>
  <si>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</si>
  <si>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</si>
  <si>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</si>
  <si>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</si>
  <si>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</si>
  <si>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</si>
  <si>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</si>
  <si>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</si>
  <si>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</si>
  <si>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</si>
  <si>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</si>
  <si>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</si>
  <si>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</si>
  <si>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</si>
  <si>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</si>
  <si>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</si>
  <si>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</si>
  <si>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</si>
  <si>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</si>
  <si>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</si>
  <si>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</si>
  <si>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</si>
  <si>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</si>
  <si>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</si>
  <si>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</si>
  <si>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</si>
  <si>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</si>
  <si>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</si>
  <si>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</si>
  <si>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</si>
  <si>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</si>
  <si>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</si>
  <si>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</si>
  <si>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</si>
  <si>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</si>
  <si>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</si>
  <si>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</si>
  <si>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</si>
  <si>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</si>
  <si>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</si>
  <si>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</si>
  <si>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</si>
  <si>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</si>
  <si>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</si>
  <si>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</si>
  <si>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</si>
  <si>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</si>
  <si>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</si>
  <si>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</si>
  <si>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</si>
  <si>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</si>
  <si>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</si>
  <si>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</si>
  <si>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</si>
  <si>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</si>
  <si>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</si>
  <si>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</si>
  <si>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</si>
  <si>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</si>
  <si>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</si>
  <si>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</si>
  <si>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</si>
  <si>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</si>
  <si>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</si>
  <si>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</si>
  <si>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</si>
  <si>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</si>
  <si>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</si>
  <si>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</si>
  <si>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</si>
  <si>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</si>
  <si>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</si>
  <si>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</si>
  <si>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</si>
  <si>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</si>
  <si>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</si>
  <si>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</si>
  <si>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</si>
  <si>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</si>
  <si>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</si>
  <si>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</si>
  <si>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</si>
  <si>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</si>
  <si>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</si>
  <si>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</si>
  <si>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</si>
  <si>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</si>
  <si>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</si>
  <si>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</si>
  <si>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</si>
  <si>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</si>
  <si>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</si>
  <si>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</si>
  <si>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</si>
  <si>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</si>
  <si>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</si>
  <si>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</si>
  <si>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</si>
  <si>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</si>
  <si>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</si>
  <si>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</si>
  <si>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</si>
  <si>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</si>
  <si>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</si>
  <si>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</si>
  <si>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</si>
  <si>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</si>
  <si>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</si>
  <si>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</si>
  <si>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</si>
  <si>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</si>
  <si>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</si>
  <si>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</si>
  <si>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</si>
  <si>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</si>
  <si>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</si>
  <si>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</si>
  <si>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</si>
  <si>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</si>
  <si>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</si>
  <si>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</si>
  <si>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</si>
  <si>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</si>
  <si>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</si>
  <si>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</si>
  <si>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</si>
  <si>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</si>
  <si>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</si>
  <si>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</si>
  <si>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</si>
  <si>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</si>
  <si>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</si>
  <si>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</si>
  <si>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</si>
  <si>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</si>
  <si>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</si>
  <si>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</si>
  <si>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</si>
  <si>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</si>
  <si>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</si>
  <si>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</si>
  <si>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</si>
  <si>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</si>
  <si>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</si>
  <si>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</si>
  <si>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</si>
  <si>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</si>
  <si>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</si>
  <si>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</si>
  <si>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</si>
  <si>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</si>
  <si>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</si>
  <si>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</si>
  <si>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</si>
  <si>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</si>
  <si>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</si>
  <si>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</si>
  <si>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</si>
  <si>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</si>
  <si>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</si>
  <si>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</si>
  <si>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</si>
  <si>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</si>
  <si>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</si>
  <si>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</si>
  <si>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</si>
  <si>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</si>
  <si>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</si>
  <si>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</si>
  <si>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</si>
  <si>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</si>
  <si>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</si>
  <si>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</si>
  <si>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</si>
  <si>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</si>
  <si>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</si>
  <si>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</si>
  <si>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</si>
  <si>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</si>
  <si>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</si>
  <si>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</si>
  <si>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</si>
  <si>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</si>
  <si>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</si>
  <si>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</si>
  <si>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</si>
  <si>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</si>
  <si>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</si>
  <si>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</si>
  <si>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</si>
  <si>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</si>
  <si>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</si>
  <si>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</si>
  <si>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</si>
  <si>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</si>
  <si>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</si>
  <si>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</si>
  <si>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</si>
  <si>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</si>
  <si>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</si>
  <si>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</si>
  <si>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</si>
  <si>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</si>
  <si>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</si>
  <si>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</si>
  <si>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</si>
  <si>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</si>
  <si>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</si>
  <si>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</si>
  <si>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</si>
  <si>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</si>
  <si>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</si>
  <si>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</si>
  <si>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</si>
  <si>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</si>
  <si>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</si>
  <si>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</si>
  <si>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</si>
  <si>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</si>
  <si>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</si>
  <si>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</si>
  <si>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</si>
  <si>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</si>
  <si>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</si>
  <si>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</si>
  <si>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</si>
  <si>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</si>
  <si>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</si>
  <si>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</si>
  <si>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</si>
  <si>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</si>
  <si>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</si>
  <si>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</si>
  <si>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</si>
  <si>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</si>
  <si>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</si>
  <si>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</si>
  <si>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</si>
  <si>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</si>
  <si>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</si>
  <si>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</si>
  <si>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</si>
  <si>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</si>
  <si>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</si>
  <si>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</si>
  <si>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</si>
  <si>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</si>
  <si>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</si>
  <si>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</si>
  <si>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</si>
  <si>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</si>
  <si>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</si>
  <si>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</si>
  <si>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</si>
  <si>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</si>
  <si>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</si>
  <si>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</si>
  <si>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</si>
  <si>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</si>
  <si>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</si>
  <si>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</si>
  <si>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</si>
  <si>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</si>
  <si>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</si>
  <si>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</si>
  <si>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</si>
  <si>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</si>
  <si>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</si>
  <si>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</si>
  <si>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</si>
  <si>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</si>
  <si>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</si>
  <si>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</si>
  <si>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</si>
  <si>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</si>
  <si>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</si>
  <si>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</si>
  <si>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</si>
  <si>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</si>
  <si>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</si>
  <si>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</si>
  <si>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</si>
  <si>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</si>
  <si>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</si>
  <si>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</si>
  <si>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</si>
  <si>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</si>
  <si>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</si>
  <si>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</si>
  <si>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</si>
  <si>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</si>
  <si>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</si>
  <si>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</si>
  <si>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</si>
  <si>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</si>
  <si>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</si>
  <si>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</si>
  <si>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</si>
  <si>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</si>
  <si>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</si>
  <si>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</si>
  <si>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</si>
  <si>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</si>
  <si>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</si>
  <si>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</si>
  <si>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</si>
  <si>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</si>
  <si>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</si>
  <si>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</si>
  <si>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</si>
  <si>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</si>
  <si>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</si>
  <si>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</si>
  <si>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</si>
  <si>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</si>
  <si>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</si>
  <si>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</si>
  <si>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</si>
  <si>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</si>
  <si>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</si>
  <si>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</si>
  <si>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</si>
  <si>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</si>
  <si>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</si>
  <si>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</si>
  <si>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</si>
  <si>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</si>
  <si>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</si>
  <si>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</si>
  <si>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</si>
  <si>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</si>
  <si>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</si>
  <si>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</si>
  <si>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</si>
  <si>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</si>
  <si>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</si>
  <si>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</si>
  <si>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</si>
  <si>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</si>
  <si>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</si>
  <si>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</si>
  <si>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</si>
  <si>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</si>
  <si>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</si>
  <si>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</si>
  <si>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</si>
  <si>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</si>
  <si>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</si>
  <si>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</si>
  <si>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</si>
  <si>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</si>
  <si>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</si>
  <si>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</si>
  <si>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</si>
  <si>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</si>
  <si>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</si>
  <si>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</si>
  <si>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</si>
  <si>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</si>
  <si>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</si>
  <si>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</si>
  <si>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</si>
  <si>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</si>
  <si>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</si>
  <si>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</si>
  <si>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</si>
  <si>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</si>
  <si>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</si>
  <si>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</si>
  <si>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</si>
  <si>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</si>
  <si>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</si>
  <si>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</si>
  <si>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</si>
  <si>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</si>
  <si>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</si>
  <si>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</si>
  <si>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</si>
  <si>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</si>
  <si>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</si>
  <si>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</si>
  <si>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</si>
  <si>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</si>
  <si>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</si>
  <si>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</si>
  <si>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</si>
  <si>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</si>
  <si>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</si>
  <si>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</si>
  <si>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</si>
  <si>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</si>
  <si>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</si>
  <si>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</si>
  <si>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</si>
  <si>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</si>
  <si>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</si>
  <si>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</si>
  <si>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</si>
  <si>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</si>
  <si>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</si>
  <si>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</si>
  <si>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</si>
  <si>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</si>
  <si>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</si>
  <si>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</si>
  <si>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</si>
  <si>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</si>
  <si>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</si>
  <si>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</si>
  <si>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</si>
  <si>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</si>
  <si>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</si>
  <si>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</si>
  <si>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</si>
  <si>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</si>
  <si>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</si>
  <si>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</si>
  <si>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</si>
  <si>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</si>
  <si>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</si>
  <si>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</si>
  <si>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</si>
  <si>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</si>
  <si>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</si>
  <si>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</si>
  <si>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</si>
  <si>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</si>
  <si>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</si>
  <si>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</si>
  <si>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</si>
  <si>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</si>
  <si>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</si>
  <si>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</si>
  <si>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</si>
  <si>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</si>
  <si>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</si>
  <si>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</si>
  <si>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</si>
  <si>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</si>
  <si>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</si>
  <si>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</si>
  <si>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</si>
  <si>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</si>
  <si>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</si>
  <si>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</si>
  <si>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</si>
  <si>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</si>
  <si>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</si>
  <si>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</si>
  <si>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</si>
  <si>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</si>
  <si>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</si>
  <si>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</si>
  <si>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</si>
  <si>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</si>
  <si>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</si>
  <si>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</si>
  <si>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</si>
  <si>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</si>
  <si>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</si>
  <si>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</si>
  <si>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</si>
  <si>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</si>
  <si>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</si>
  <si>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</si>
  <si>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</si>
  <si>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</si>
  <si>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</si>
  <si>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</si>
  <si>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</si>
  <si>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</si>
  <si>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</si>
  <si>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</si>
  <si>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</si>
  <si>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</si>
  <si>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</si>
  <si>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</si>
  <si>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</si>
  <si>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</si>
  <si>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</si>
  <si>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</si>
  <si>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</si>
  <si>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</si>
  <si>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</si>
  <si>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</si>
  <si>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</si>
  <si>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</si>
  <si>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</si>
  <si>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</si>
  <si>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</si>
  <si>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</si>
  <si>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</si>
  <si>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</si>
  <si>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</si>
  <si>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</si>
  <si>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</si>
  <si>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</si>
  <si>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</si>
  <si>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</si>
  <si>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</si>
  <si>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</si>
  <si>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</si>
  <si>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</si>
  <si>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</si>
  <si>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</si>
  <si>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</si>
  <si>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</si>
  <si>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</si>
  <si>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</si>
  <si>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</si>
  <si>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</si>
  <si>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</si>
  <si>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</si>
  <si>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</si>
  <si>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</si>
  <si>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</si>
  <si>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</si>
  <si>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</si>
  <si>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</si>
  <si>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</si>
  <si>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</si>
  <si>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</si>
  <si>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</si>
  <si>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</si>
  <si>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</si>
  <si>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</si>
  <si>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</si>
  <si>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</si>
  <si>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</si>
  <si>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</si>
  <si>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</si>
  <si>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</si>
  <si>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</si>
  <si>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</si>
  <si>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</si>
  <si>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</si>
  <si>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</si>
  <si>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</si>
  <si>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</si>
  <si>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</si>
  <si>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</si>
  <si>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</si>
  <si>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</si>
  <si>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</si>
  <si>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</si>
  <si>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</si>
  <si>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</si>
  <si>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</si>
  <si>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</si>
  <si>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</si>
  <si>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</si>
  <si>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</si>
  <si>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</si>
  <si>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</si>
  <si>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</si>
  <si>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</si>
  <si>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</si>
  <si>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</si>
  <si>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</si>
  <si>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</si>
  <si>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</si>
  <si>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</si>
  <si>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</si>
  <si>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</si>
  <si>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</si>
  <si>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</si>
  <si>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</si>
  <si>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</si>
  <si>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</si>
  <si>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</si>
  <si>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</si>
  <si>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</si>
  <si>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</si>
  <si>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</si>
  <si>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</si>
  <si>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</si>
  <si>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</si>
  <si>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</si>
  <si>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</si>
  <si>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</si>
  <si>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</si>
  <si>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</si>
  <si>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</si>
  <si>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</si>
  <si>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</si>
  <si>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</si>
  <si>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</si>
  <si>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</si>
  <si>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</si>
  <si>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</si>
  <si>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</si>
  <si>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</si>
  <si>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</si>
  <si>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</si>
  <si>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</si>
  <si>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</si>
  <si>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</si>
  <si>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</si>
  <si>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</si>
  <si>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</si>
  <si>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</si>
  <si>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</si>
  <si>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</si>
  <si>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</si>
  <si>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</si>
  <si>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</si>
  <si>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</si>
  <si>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</si>
  <si>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</si>
  <si>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</si>
  <si>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</si>
  <si>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</si>
  <si>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</si>
  <si>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</si>
  <si>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</si>
  <si>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</si>
  <si>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</si>
  <si>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</si>
  <si>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</si>
  <si>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</si>
  <si>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</si>
  <si>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</si>
  <si>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</si>
  <si>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</si>
  <si>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</si>
  <si>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</si>
  <si>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</si>
  <si>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</si>
  <si>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</si>
  <si>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</si>
  <si>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</si>
  <si>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</si>
  <si>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</si>
  <si>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</si>
  <si>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</si>
  <si>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</si>
  <si>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</si>
  <si>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</si>
  <si>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</si>
  <si>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</si>
  <si>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</si>
  <si>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</si>
  <si>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</si>
  <si>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</si>
  <si>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</si>
  <si>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</si>
  <si>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</si>
  <si>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</si>
  <si>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</si>
  <si>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</si>
  <si>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</si>
  <si>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</si>
  <si>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</si>
  <si>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</si>
  <si>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</si>
  <si>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</si>
  <si>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</si>
  <si>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</si>
  <si>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</si>
  <si>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</si>
  <si>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</si>
  <si>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</si>
  <si>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</si>
  <si>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</si>
  <si>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</si>
  <si>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</si>
  <si>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</si>
  <si>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</si>
  <si>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</si>
  <si>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</si>
  <si>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</si>
  <si>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</si>
  <si>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</si>
  <si>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</si>
  <si>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</si>
  <si>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</si>
  <si>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</si>
  <si>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</si>
  <si>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</si>
  <si>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</si>
  <si>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</si>
  <si>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</si>
  <si>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</si>
  <si>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</si>
  <si>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</si>
  <si>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</si>
  <si>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</si>
  <si>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</si>
  <si>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</si>
  <si>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</si>
  <si>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</si>
  <si>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</si>
  <si>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</si>
  <si>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</si>
  <si>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</si>
  <si>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</si>
  <si>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</si>
  <si>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</si>
  <si>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</si>
  <si>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</si>
  <si>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</si>
  <si>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</si>
  <si>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</si>
  <si>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</si>
  <si>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</si>
  <si>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</si>
  <si>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</si>
  <si>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</si>
  <si>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</si>
  <si>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</si>
  <si>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</si>
  <si>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</si>
  <si>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</si>
  <si>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</si>
  <si>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</si>
  <si>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</si>
  <si>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</si>
  <si>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</si>
  <si>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</si>
  <si>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</si>
  <si>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</si>
  <si>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</si>
  <si>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</si>
  <si>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</si>
  <si>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</si>
  <si>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</si>
  <si>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</si>
  <si>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</si>
  <si>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</si>
  <si>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</si>
  <si>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</si>
  <si>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</si>
  <si>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</si>
  <si>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</si>
  <si>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</si>
  <si>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</si>
  <si>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</si>
  <si>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</si>
  <si>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</si>
  <si>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</si>
  <si>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</si>
  <si>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</si>
  <si>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</si>
  <si>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</si>
  <si>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</si>
  <si>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</si>
  <si>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</si>
  <si>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</si>
  <si>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</si>
  <si>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</si>
  <si>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</si>
  <si>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</si>
  <si>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</si>
  <si>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</si>
  <si>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</si>
  <si>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</si>
  <si>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</si>
  <si>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</si>
  <si>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</si>
  <si>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</si>
  <si>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</si>
  <si>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</si>
  <si>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</si>
  <si>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</si>
  <si>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</si>
  <si>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</si>
  <si>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</si>
  <si>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</si>
  <si>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</si>
  <si>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</si>
  <si>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</si>
  <si>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</si>
  <si>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</si>
  <si>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</si>
  <si>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</si>
  <si>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</si>
  <si>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</si>
  <si>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</si>
  <si>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</si>
  <si>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</si>
  <si>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</si>
  <si>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</si>
  <si>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</si>
  <si>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</si>
  <si>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</si>
  <si>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</si>
  <si>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</si>
  <si>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</si>
  <si>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</si>
  <si>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</si>
  <si>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</si>
  <si>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</si>
  <si>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</si>
  <si>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</si>
  <si>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</si>
  <si>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</si>
  <si>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</si>
  <si>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</si>
  <si>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</si>
  <si>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</si>
  <si>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</si>
  <si>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</si>
  <si>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</si>
  <si>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</si>
  <si>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</si>
  <si>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</si>
  <si>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</si>
  <si>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</si>
  <si>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</si>
  <si>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</si>
  <si>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</si>
  <si>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</si>
  <si>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</si>
  <si>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</si>
  <si>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</si>
  <si>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</si>
  <si>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</si>
  <si>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</si>
  <si>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</si>
  <si>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</si>
  <si>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</si>
  <si>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</si>
  <si>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</si>
  <si>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</si>
  <si>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</si>
  <si>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</si>
  <si>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</si>
  <si>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</si>
  <si>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</si>
  <si>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</si>
  <si>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</si>
  <si>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</si>
  <si>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</si>
  <si>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</si>
  <si>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</si>
  <si>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</si>
  <si>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</si>
  <si>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</si>
  <si>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</si>
  <si>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</si>
  <si>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</si>
  <si>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</si>
  <si>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</si>
  <si>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</si>
  <si>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</si>
  <si>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</si>
  <si>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</si>
  <si>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</si>
  <si>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</si>
  <si>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</si>
  <si>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</si>
  <si>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</si>
  <si>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</si>
  <si>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</si>
  <si>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</si>
  <si>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</si>
  <si>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</si>
  <si>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</si>
  <si>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</si>
  <si>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</si>
  <si>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</si>
  <si>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</si>
  <si>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</si>
  <si>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</si>
  <si>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</si>
  <si>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</si>
  <si>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</si>
  <si>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</si>
  <si>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</si>
  <si>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</si>
  <si>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</si>
  <si>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</si>
  <si>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</si>
  <si>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</si>
  <si>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</si>
  <si>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</si>
  <si>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</si>
  <si>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</si>
  <si>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</si>
  <si>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</si>
  <si>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</si>
  <si>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</si>
  <si>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</si>
  <si>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</si>
  <si>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</si>
  <si>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</si>
  <si>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</si>
  <si>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</si>
  <si>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</si>
  <si>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</si>
  <si>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</si>
  <si>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</si>
  <si>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</si>
  <si>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</si>
  <si>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</si>
  <si>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</si>
  <si>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</si>
  <si>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</si>
  <si>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</si>
  <si>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</si>
  <si>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</si>
  <si>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</si>
  <si>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</si>
  <si>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</si>
  <si>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</si>
  <si>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</si>
  <si>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</si>
  <si>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</si>
  <si>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</si>
  <si>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</si>
  <si>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</si>
  <si>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</si>
  <si>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</si>
  <si>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</si>
  <si>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</si>
  <si>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</si>
  <si>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</si>
  <si>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</si>
  <si>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</si>
  <si>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</si>
  <si>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</si>
  <si>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</si>
  <si>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</si>
  <si>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</si>
  <si>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</si>
  <si>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</si>
  <si>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</si>
  <si>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</si>
  <si>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</si>
  <si>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</si>
  <si>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</si>
  <si>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</si>
  <si>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</si>
  <si>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</si>
  <si>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</si>
  <si>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</si>
  <si>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</si>
  <si>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</si>
  <si>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</si>
  <si>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</si>
  <si>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</si>
  <si>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</si>
  <si>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</si>
  <si>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</si>
  <si>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</si>
  <si>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</si>
  <si>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</si>
  <si>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</si>
  <si>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</si>
  <si>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</si>
  <si>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</si>
  <si>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</si>
  <si>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</si>
  <si>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</si>
  <si>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</si>
  <si>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</si>
  <si>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</si>
  <si>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</si>
  <si>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</si>
  <si>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</si>
  <si>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</si>
  <si>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</si>
  <si>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</si>
  <si>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</si>
  <si>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</si>
  <si>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</si>
  <si>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</si>
  <si>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</si>
  <si>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</si>
  <si>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</si>
  <si>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</si>
  <si>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</si>
  <si>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</si>
  <si>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</si>
  <si>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</si>
  <si>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</si>
  <si>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</si>
  <si>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</si>
  <si>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</si>
  <si>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</si>
  <si>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</si>
  <si>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</si>
  <si>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</si>
  <si>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</si>
  <si>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</si>
  <si>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</si>
  <si>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</si>
  <si>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</si>
  <si>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</si>
  <si>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</si>
  <si>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</si>
  <si>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</si>
  <si>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</si>
  <si>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</si>
  <si>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</si>
  <si>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</si>
  <si>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</si>
  <si>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</si>
  <si>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</si>
  <si>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</si>
  <si>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</si>
  <si>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</si>
  <si>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</si>
  <si>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</si>
  <si>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</si>
  <si>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</si>
  <si>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</si>
  <si>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</si>
  <si>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</si>
  <si>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</si>
  <si>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</si>
  <si>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</si>
  <si>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</si>
  <si>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</si>
  <si>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</si>
  <si>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</si>
  <si>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</si>
  <si>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</si>
  <si>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</si>
  <si>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</si>
  <si>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</si>
  <si>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</si>
  <si>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</si>
  <si>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</si>
  <si>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</si>
  <si>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</si>
  <si>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</si>
  <si>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</si>
  <si>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</si>
  <si>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</si>
  <si>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</si>
  <si>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</si>
  <si>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</si>
  <si>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</si>
  <si>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</si>
  <si>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</si>
  <si>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</si>
  <si>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</si>
  <si>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</si>
  <si>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</si>
  <si>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</si>
  <si>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</si>
  <si>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</si>
  <si>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</si>
  <si>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</si>
  <si>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</si>
  <si>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</si>
  <si>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</si>
  <si>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</si>
  <si>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</si>
  <si>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</si>
  <si>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</si>
  <si>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</si>
  <si>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</si>
  <si>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</si>
  <si>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</si>
  <si>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</si>
  <si>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</si>
  <si>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</si>
  <si>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</si>
  <si>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</si>
  <si>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</si>
  <si>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</si>
  <si>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</si>
  <si>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</si>
  <si>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</si>
  <si>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</si>
  <si>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</si>
  <si>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</si>
  <si>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</si>
  <si>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</si>
  <si>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</si>
  <si>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</si>
  <si>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</si>
  <si>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</si>
  <si>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</si>
  <si>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</si>
  <si>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</si>
  <si>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</si>
  <si>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</si>
  <si>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</si>
  <si>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</si>
  <si>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</si>
  <si>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</si>
  <si>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</si>
  <si>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</si>
  <si>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</si>
  <si>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</si>
  <si>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</si>
  <si>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</si>
  <si>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</si>
  <si>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</si>
  <si>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</si>
  <si>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</si>
  <si>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</si>
  <si>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</si>
  <si>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</si>
  <si>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</si>
  <si>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</si>
  <si>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</si>
  <si>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</si>
  <si>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</si>
  <si>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</si>
  <si>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</si>
  <si>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</si>
  <si>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</si>
  <si>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</si>
  <si>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</si>
  <si>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</si>
  <si>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</si>
  <si>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</si>
  <si>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</si>
  <si>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</si>
  <si>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</si>
  <si>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</si>
  <si>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</si>
  <si>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</si>
  <si>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</si>
  <si>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</si>
  <si>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</si>
  <si>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</si>
  <si>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</si>
  <si>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</si>
  <si>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</si>
  <si>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</si>
  <si>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</si>
  <si>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</si>
  <si>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</si>
  <si>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</si>
  <si>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</si>
  <si>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</si>
  <si>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</si>
  <si>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</si>
  <si>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</si>
  <si>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</si>
  <si>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</si>
  <si>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</si>
  <si>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</si>
  <si>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</si>
  <si>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</si>
  <si>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</si>
  <si>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</si>
  <si>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</si>
  <si>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</si>
  <si>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</si>
  <si>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</si>
  <si>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</si>
  <si>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</si>
  <si>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</si>
  <si>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</si>
  <si>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</si>
  <si>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</si>
  <si>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</si>
  <si>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</si>
  <si>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</si>
  <si>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</si>
  <si>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</si>
  <si>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</si>
  <si>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</si>
  <si>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</si>
  <si>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</si>
  <si>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</si>
  <si>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</si>
  <si>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</si>
  <si>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</si>
  <si>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</si>
  <si>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</si>
  <si>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</si>
  <si>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</si>
  <si>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</si>
  <si>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</si>
  <si>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</si>
  <si>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</si>
  <si>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</si>
  <si>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</si>
  <si>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</si>
  <si>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</si>
  <si>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</si>
  <si>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</si>
  <si>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</si>
  <si>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</si>
  <si>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</si>
  <si>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</si>
  <si>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</si>
  <si>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</si>
  <si>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</si>
  <si>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</si>
  <si>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</si>
  <si>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</si>
  <si>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</si>
  <si>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</si>
  <si>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</si>
  <si>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</si>
  <si>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</si>
  <si>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</si>
  <si>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</si>
  <si>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</si>
  <si>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</si>
  <si>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</si>
  <si>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</si>
  <si>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</si>
  <si>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</si>
  <si>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</si>
  <si>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</si>
  <si>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</si>
  <si>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</si>
  <si>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</si>
  <si>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</si>
  <si>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</si>
  <si>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</si>
  <si>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</si>
  <si>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</si>
  <si>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</si>
  <si>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</si>
  <si>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</si>
  <si>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</si>
  <si>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</si>
  <si>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</si>
  <si>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</si>
  <si>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</si>
  <si>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</si>
  <si>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</si>
  <si>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</si>
  <si>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</si>
  <si>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</si>
  <si>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</si>
  <si>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</si>
  <si>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</si>
  <si>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</si>
  <si>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</si>
  <si>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</si>
  <si>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</si>
  <si>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</si>
  <si>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</si>
  <si>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</si>
  <si>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</si>
  <si>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</si>
  <si>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</si>
  <si>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</si>
  <si>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</si>
  <si>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</si>
  <si>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</si>
  <si>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</si>
  <si>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</si>
  <si>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</si>
  <si>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</si>
  <si>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</si>
  <si>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</si>
  <si>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</si>
  <si>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</si>
  <si>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</si>
  <si>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</si>
  <si>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</si>
  <si>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</si>
  <si>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</si>
  <si>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</si>
  <si>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</si>
  <si>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</si>
  <si>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</si>
  <si>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</si>
  <si>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</si>
  <si>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</si>
  <si>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</si>
  <si>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</si>
  <si>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</si>
  <si>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</si>
  <si>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</si>
  <si>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</si>
  <si>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</si>
  <si>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</si>
  <si>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</si>
  <si>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</si>
  <si>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</si>
  <si>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</si>
  <si>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</si>
  <si>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</si>
  <si>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</si>
  <si>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</si>
  <si>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</si>
  <si>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</si>
  <si>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</si>
  <si>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</si>
  <si>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</si>
  <si>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</si>
  <si>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</si>
  <si>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</si>
  <si>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</si>
  <si>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</si>
  <si>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</si>
  <si>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</si>
  <si>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</si>
  <si>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</si>
  <si>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</si>
  <si>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</si>
  <si>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</si>
  <si>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</si>
  <si>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</si>
  <si>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</si>
  <si>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</si>
  <si>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</si>
  <si>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</si>
  <si>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</si>
  <si>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</si>
  <si>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</si>
  <si>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</si>
  <si>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</si>
  <si>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</si>
  <si>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</si>
  <si>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</si>
  <si>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</si>
  <si>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</si>
  <si>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</si>
  <si>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</si>
  <si>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</si>
  <si>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</si>
  <si>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</si>
  <si>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</si>
  <si>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</si>
  <si>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</si>
  <si>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</si>
  <si>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</si>
  <si>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</si>
  <si>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</si>
  <si>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</si>
  <si>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</si>
  <si>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</si>
  <si>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</si>
  <si>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</si>
  <si>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</si>
  <si>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</si>
  <si>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</si>
  <si>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</si>
  <si>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</si>
  <si>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</si>
  <si>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</si>
  <si>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</si>
  <si>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</si>
  <si>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</si>
  <si>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</si>
  <si>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</si>
  <si>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</si>
  <si>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</si>
  <si>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</si>
  <si>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</si>
  <si>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</si>
  <si>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</si>
  <si>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</si>
  <si>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</si>
  <si>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</si>
  <si>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</si>
  <si>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</si>
  <si>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</si>
  <si>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</si>
  <si>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</si>
  <si>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</si>
  <si>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</si>
  <si>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</si>
  <si>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</si>
  <si>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</si>
  <si>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</si>
  <si>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</si>
  <si>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</si>
  <si>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</si>
  <si>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</si>
  <si>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</si>
  <si>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</si>
  <si>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</si>
  <si>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</si>
  <si>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</si>
  <si>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</si>
  <si>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</si>
  <si>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</si>
  <si>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</si>
  <si>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</si>
  <si>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</si>
  <si>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</si>
  <si>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</si>
  <si>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</si>
  <si>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</si>
  <si>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</si>
  <si>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</si>
  <si>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</si>
  <si>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</si>
  <si>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</si>
  <si>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</si>
  <si>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</si>
  <si>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</si>
  <si>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</si>
  <si>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</si>
  <si>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</si>
  <si>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</si>
  <si>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</si>
  <si>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</si>
  <si>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</si>
  <si>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</si>
  <si>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</si>
  <si>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</si>
  <si>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</si>
  <si>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</si>
  <si>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</si>
  <si>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</si>
  <si>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</si>
  <si>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</si>
  <si>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</si>
  <si>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</si>
  <si>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</si>
  <si>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</si>
  <si>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</si>
  <si>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</si>
  <si>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</si>
  <si>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</si>
  <si>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</si>
  <si>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</si>
  <si>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</si>
  <si>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</si>
  <si>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</si>
  <si>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</si>
  <si>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</si>
  <si>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</si>
  <si>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</si>
  <si>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</si>
  <si>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</si>
  <si>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</si>
  <si>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</si>
  <si>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</si>
  <si>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</si>
  <si>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</si>
  <si>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</si>
  <si>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</si>
  <si>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</si>
  <si>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</si>
  <si>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</si>
  <si>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</si>
  <si>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</si>
  <si>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</si>
  <si>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</si>
  <si>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</si>
  <si>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</si>
  <si>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</si>
  <si>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</si>
  <si>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</si>
  <si>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</si>
  <si>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</si>
  <si>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</si>
  <si>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</si>
  <si>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</si>
  <si>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</si>
  <si>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</si>
  <si>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</si>
  <si>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</si>
  <si>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</si>
  <si>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</si>
  <si>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</si>
  <si>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</si>
  <si>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</si>
  <si>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</si>
  <si>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</si>
  <si>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</si>
  <si>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</si>
  <si>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</si>
  <si>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</si>
  <si>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</si>
  <si>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</si>
  <si>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</si>
  <si>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</si>
  <si>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</si>
  <si>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</si>
  <si>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</si>
  <si>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</si>
  <si>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</si>
  <si>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</si>
  <si>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</si>
  <si>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</si>
  <si>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</si>
  <si>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</si>
  <si>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</si>
  <si>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</si>
  <si>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</si>
  <si>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</si>
  <si>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</si>
  <si>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</si>
  <si>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</si>
  <si>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</si>
  <si>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</si>
  <si>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</si>
  <si>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</si>
  <si>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</si>
  <si>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</si>
  <si>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</si>
  <si>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</si>
  <si>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</si>
  <si>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</si>
  <si>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</si>
  <si>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</si>
  <si>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</si>
  <si>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</si>
  <si>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</si>
  <si>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</si>
  <si>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</si>
  <si>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</si>
  <si>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</si>
  <si>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</si>
  <si>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</si>
  <si>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</si>
  <si>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</si>
  <si>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</si>
  <si>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</si>
  <si>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</si>
  <si>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</si>
  <si>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</si>
  <si>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</si>
  <si>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</si>
  <si>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</si>
  <si>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</si>
  <si>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</si>
  <si>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</si>
  <si>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</si>
  <si>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</si>
  <si>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</si>
  <si>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</si>
  <si>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</si>
  <si>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</si>
  <si>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</si>
  <si>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</si>
  <si>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</si>
  <si>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</si>
  <si>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</si>
  <si>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</si>
  <si>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</si>
  <si>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</si>
  <si>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</si>
  <si>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</si>
  <si>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</si>
  <si>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</si>
  <si>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</si>
  <si>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</si>
  <si>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</si>
  <si>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</si>
  <si>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</si>
  <si>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</si>
  <si>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</si>
  <si>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</si>
  <si>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</si>
  <si>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</si>
  <si>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</si>
  <si>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</si>
  <si>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</si>
  <si>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</si>
  <si>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</si>
  <si>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</si>
  <si>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</si>
  <si>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</si>
  <si>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</si>
  <si>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</si>
  <si>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</si>
  <si>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</si>
  <si>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</si>
  <si>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</si>
  <si>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</si>
  <si>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</si>
  <si>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</si>
  <si>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</si>
  <si>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</si>
  <si>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</si>
  <si>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</si>
  <si>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</si>
  <si>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</si>
  <si>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</si>
  <si>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</si>
  <si>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</si>
  <si>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</si>
  <si>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</si>
  <si>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</si>
  <si>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</si>
  <si>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</si>
  <si>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</si>
  <si>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</si>
  <si>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</si>
  <si>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</si>
  <si>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</si>
  <si>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</si>
  <si>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</si>
  <si>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</si>
  <si>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</si>
  <si>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</si>
  <si>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</si>
  <si>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</si>
  <si>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</si>
  <si>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</si>
  <si>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</si>
  <si>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</si>
  <si>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</si>
  <si>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</si>
  <si>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</si>
  <si>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</si>
  <si>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</si>
  <si>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</si>
  <si>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</si>
  <si>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</si>
  <si>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</si>
  <si>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</si>
  <si>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</si>
  <si>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</si>
  <si>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</si>
  <si>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</si>
  <si>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</si>
  <si>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</si>
  <si>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</si>
  <si>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</si>
  <si>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</si>
  <si>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</si>
  <si>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</si>
  <si>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</si>
  <si>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</si>
  <si>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</si>
  <si>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</si>
  <si>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</si>
  <si>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</si>
  <si>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</si>
  <si>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</si>
  <si>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</si>
  <si>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</si>
  <si>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</si>
  <si>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</si>
  <si>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</si>
  <si>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</si>
  <si>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</si>
  <si>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</si>
  <si>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</si>
  <si>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</si>
  <si>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</si>
  <si>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</si>
  <si>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</si>
  <si>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</si>
  <si>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</si>
  <si>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</si>
  <si>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</si>
  <si>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</si>
  <si>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</si>
  <si>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</si>
  <si>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</si>
  <si>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</si>
  <si>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</si>
  <si>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</si>
  <si>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</si>
  <si>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</si>
  <si>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</si>
  <si>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</si>
  <si>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</si>
  <si>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</si>
  <si>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</si>
  <si>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</si>
  <si>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</si>
  <si>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</si>
  <si>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</si>
  <si>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</si>
  <si>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</si>
  <si>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</si>
  <si>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</si>
  <si>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</si>
  <si>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</si>
  <si>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</si>
  <si>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</si>
  <si>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</si>
  <si>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</si>
  <si>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</si>
  <si>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</si>
  <si>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</si>
  <si>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</si>
  <si>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</si>
  <si>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</si>
  <si>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</si>
  <si>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</si>
  <si>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</si>
  <si>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</si>
  <si>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</si>
  <si>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</si>
  <si>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</si>
  <si>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</si>
  <si>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</si>
  <si>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</si>
  <si>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</si>
  <si>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</si>
  <si>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</si>
  <si>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</si>
  <si>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</si>
  <si>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</si>
  <si>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</si>
  <si>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</si>
  <si>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</si>
  <si>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</si>
  <si>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</si>
  <si>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</si>
  <si>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</si>
  <si>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</si>
  <si>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</si>
  <si>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</si>
  <si>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</si>
  <si>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</si>
  <si>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</si>
  <si>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</si>
  <si>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</si>
  <si>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</si>
  <si>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</si>
  <si>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</si>
  <si>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</si>
  <si>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</si>
  <si>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</si>
  <si>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</si>
  <si>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</si>
  <si>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</si>
  <si>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</si>
  <si>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</si>
  <si>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</si>
  <si>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</si>
  <si>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</si>
  <si>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</si>
  <si>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</si>
  <si>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</si>
  <si>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</si>
  <si>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</si>
  <si>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</si>
  <si>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</si>
  <si>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</si>
  <si>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</si>
  <si>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</si>
  <si>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</si>
  <si>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</si>
  <si>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</si>
  <si>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</si>
  <si>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</si>
  <si>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</si>
  <si>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</si>
  <si>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</si>
  <si>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</si>
  <si>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</si>
  <si>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</si>
  <si>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</si>
  <si>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</si>
  <si>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</si>
  <si>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</si>
  <si>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</si>
  <si>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</si>
  <si>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</si>
  <si>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</si>
  <si>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</si>
  <si>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</si>
  <si>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</si>
  <si>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</si>
  <si>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</si>
  <si>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</si>
  <si>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</si>
  <si>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</si>
  <si>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</si>
  <si>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</si>
  <si>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</si>
  <si>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</si>
  <si>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</si>
  <si>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</si>
  <si>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</si>
  <si>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</si>
  <si>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</si>
  <si>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</si>
  <si>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</si>
  <si>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</si>
  <si>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</si>
  <si>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</si>
  <si>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</si>
  <si>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</si>
  <si>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</si>
  <si>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</si>
  <si>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</si>
  <si>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</si>
  <si>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</si>
  <si>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</si>
  <si>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</si>
  <si>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</si>
  <si>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</si>
  <si>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</si>
  <si>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</si>
  <si>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</si>
  <si>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</si>
  <si>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</si>
  <si>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</si>
  <si>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</si>
  <si>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</si>
  <si>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</si>
  <si>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</si>
  <si>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</si>
  <si>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</si>
  <si>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</si>
  <si>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</si>
  <si>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</si>
  <si>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</si>
  <si>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</si>
  <si>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</si>
  <si>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</si>
  <si>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</si>
  <si>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</si>
  <si>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</si>
  <si>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</si>
  <si>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</si>
  <si>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</si>
  <si>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</si>
  <si>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</si>
  <si>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</si>
  <si>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</si>
  <si>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</si>
  <si>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</si>
  <si>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</si>
  <si>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</si>
  <si>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</si>
  <si>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</si>
  <si>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</si>
  <si>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</si>
  <si>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</si>
  <si>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</si>
  <si>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</si>
  <si>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</si>
  <si>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</si>
  <si>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</si>
  <si>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</si>
  <si>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</si>
  <si>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</si>
  <si>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</si>
  <si>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</si>
  <si>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</si>
  <si>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</si>
  <si>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</si>
  <si>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</si>
  <si>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</si>
  <si>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</si>
  <si>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</si>
  <si>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</si>
  <si>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</si>
  <si>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</si>
  <si>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</si>
  <si>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</si>
  <si>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</si>
  <si>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</si>
  <si>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</si>
  <si>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</si>
  <si>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</si>
  <si>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</si>
  <si>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</si>
  <si>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</si>
  <si>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</si>
  <si>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</si>
  <si>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</si>
  <si>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</si>
  <si>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</si>
  <si>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</si>
  <si>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</si>
  <si>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</si>
  <si>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</si>
  <si>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</si>
  <si>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</si>
  <si>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</si>
  <si>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</si>
  <si>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</si>
  <si>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</si>
  <si>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</si>
  <si>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</si>
  <si>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</si>
  <si>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</si>
  <si>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</si>
  <si>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</si>
  <si>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</si>
  <si>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</si>
  <si>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</si>
  <si>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</si>
  <si>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</si>
  <si>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</si>
  <si>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</si>
  <si>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</si>
  <si>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</si>
  <si>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</si>
  <si>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</si>
  <si>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</si>
  <si>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</si>
  <si>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</si>
  <si>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</si>
  <si>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</si>
  <si>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</si>
  <si>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</si>
  <si>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</si>
  <si>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</si>
  <si>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</si>
  <si>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</si>
  <si>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</si>
  <si>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</si>
  <si>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</si>
  <si>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</si>
  <si>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</si>
  <si>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</si>
  <si>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</si>
  <si>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</si>
  <si>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</si>
  <si>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</si>
  <si>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</si>
  <si>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</si>
  <si>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</si>
  <si>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</si>
  <si>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</si>
  <si>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</si>
  <si>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</si>
  <si>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</si>
  <si>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</si>
  <si>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</si>
  <si>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</si>
  <si>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</si>
  <si>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</si>
  <si>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</si>
  <si>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</si>
  <si>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</si>
  <si>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</si>
  <si>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</si>
  <si>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</si>
  <si>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</si>
  <si>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</si>
  <si>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</si>
  <si>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</si>
  <si>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</si>
  <si>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</si>
  <si>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</si>
  <si>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</si>
  <si>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</si>
  <si>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</si>
  <si>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</si>
  <si>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</si>
  <si>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</si>
  <si>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</si>
  <si>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</si>
  <si>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</si>
  <si>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</si>
  <si>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</si>
  <si>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</si>
  <si>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</si>
  <si>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</si>
  <si>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</si>
  <si>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</si>
  <si>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</si>
  <si>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</si>
  <si>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</si>
  <si>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</si>
  <si>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</si>
  <si>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</si>
  <si>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</si>
  <si>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</si>
  <si>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</si>
  <si>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</si>
  <si>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</si>
  <si>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</si>
  <si>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</si>
  <si>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</si>
  <si>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</si>
  <si>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</si>
  <si>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</si>
  <si>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</si>
  <si>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</si>
  <si>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</si>
  <si>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</si>
  <si>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</si>
  <si>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</si>
  <si>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</si>
  <si>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</si>
  <si>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</si>
  <si>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</si>
  <si>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</si>
  <si>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</si>
  <si>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</si>
  <si>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</si>
  <si>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</si>
  <si>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</si>
  <si>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</si>
  <si>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</si>
  <si>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</si>
  <si>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</si>
  <si>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</si>
  <si>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</si>
  <si>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</si>
  <si>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</si>
  <si>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</si>
  <si>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</si>
  <si>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</si>
  <si>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</si>
  <si>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</si>
  <si>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</si>
  <si>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</si>
  <si>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</si>
  <si>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</si>
  <si>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</si>
  <si>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</si>
  <si>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</si>
  <si>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</si>
  <si>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</si>
  <si>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</si>
  <si>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</si>
  <si>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</si>
  <si>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</si>
  <si>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</si>
  <si>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</si>
  <si>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</si>
  <si>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</si>
  <si>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</si>
  <si>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</si>
  <si>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</si>
  <si>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</si>
  <si>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</si>
  <si>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</si>
  <si>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</si>
  <si>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</si>
  <si>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</si>
  <si>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</si>
  <si>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</si>
  <si>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</si>
  <si>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</si>
  <si>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</si>
  <si>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</si>
  <si>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</si>
  <si>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</si>
  <si>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</si>
  <si>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</si>
  <si>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</si>
  <si>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</si>
  <si>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</si>
  <si>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</si>
  <si>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</si>
  <si>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</si>
  <si>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</si>
  <si>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</si>
  <si>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</si>
  <si>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</si>
  <si>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</si>
  <si>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</si>
  <si>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</si>
  <si>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</si>
  <si>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</si>
  <si>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</si>
  <si>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</si>
  <si>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</si>
  <si>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</si>
  <si>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</si>
  <si>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</si>
  <si>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</si>
  <si>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</si>
  <si>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</si>
  <si>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</si>
  <si>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</si>
  <si>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</si>
  <si>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</si>
  <si>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</si>
  <si>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</si>
  <si>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</si>
  <si>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</si>
  <si>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</si>
  <si>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</si>
  <si>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</si>
  <si>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</si>
  <si>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</si>
  <si>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</si>
  <si>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</si>
  <si>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</si>
  <si>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</si>
  <si>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</si>
  <si>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</si>
  <si>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</si>
  <si>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</si>
  <si>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</si>
  <si>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</si>
  <si>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</si>
  <si>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</si>
  <si>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</si>
  <si>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</si>
  <si>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</si>
  <si>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</si>
  <si>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</si>
  <si>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</si>
  <si>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</si>
  <si>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</si>
  <si>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</si>
  <si>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</si>
  <si>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</si>
  <si>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</si>
  <si>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</si>
  <si>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</si>
  <si>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</si>
  <si>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</si>
  <si>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</si>
  <si>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</si>
  <si>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</si>
  <si>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</si>
  <si>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</si>
  <si>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</si>
  <si>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</si>
  <si>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</si>
  <si>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</si>
  <si>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</si>
  <si>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</si>
  <si>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</si>
  <si>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</si>
  <si>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</si>
  <si>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</si>
  <si>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</si>
  <si>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</si>
  <si>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</si>
  <si>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</si>
  <si>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</si>
  <si>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</si>
  <si>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</si>
  <si>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</si>
  <si>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</si>
  <si>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</si>
  <si>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</si>
  <si>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</si>
  <si>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</si>
  <si>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</si>
  <si>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</si>
  <si>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</si>
  <si>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</si>
  <si>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</si>
  <si>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</si>
  <si>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</si>
  <si>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</si>
  <si>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</si>
  <si>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</si>
  <si>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</si>
  <si>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</si>
  <si>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</si>
  <si>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</si>
  <si>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</si>
  <si>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</si>
  <si>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</si>
  <si>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</si>
  <si>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</si>
  <si>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</si>
  <si>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</si>
  <si>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</si>
  <si>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</si>
  <si>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</si>
  <si>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</si>
  <si>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</si>
  <si>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</si>
  <si>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</si>
  <si>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</si>
  <si>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</si>
  <si>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</si>
  <si>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</si>
  <si>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</si>
  <si>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</si>
  <si>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</si>
  <si>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</si>
  <si>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</si>
  <si>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</si>
  <si>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</si>
  <si>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</si>
  <si>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</si>
  <si>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</si>
  <si>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</si>
  <si>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</si>
  <si>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</si>
  <si>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</si>
  <si>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</si>
  <si>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</si>
  <si>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</si>
  <si>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</si>
  <si>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</si>
  <si>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</si>
  <si>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</si>
  <si>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</si>
  <si>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</si>
  <si>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</si>
  <si>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</si>
  <si>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</si>
  <si>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</si>
  <si>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</si>
  <si>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</si>
  <si>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</si>
  <si>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</si>
  <si>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</si>
  <si>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</si>
  <si>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</si>
  <si>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</si>
  <si>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</si>
  <si>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</si>
  <si>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</si>
  <si>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</si>
  <si>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</si>
  <si>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</si>
  <si>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</si>
  <si>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</si>
  <si>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</si>
  <si>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</si>
  <si>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</si>
  <si>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</si>
  <si>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</si>
  <si>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</si>
  <si>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</si>
  <si>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</si>
  <si>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</si>
  <si>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</si>
  <si>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</si>
  <si>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</si>
  <si>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</si>
  <si>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</si>
  <si>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</si>
  <si>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</si>
  <si>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</si>
  <si>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</si>
  <si>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</si>
  <si>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</si>
  <si>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</si>
  <si>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</si>
  <si>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</si>
  <si>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</si>
  <si>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</si>
  <si>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</si>
  <si>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</si>
  <si>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</si>
  <si>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</si>
  <si>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</si>
  <si>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</si>
  <si>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</si>
  <si>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</si>
  <si>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</si>
  <si>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</si>
  <si>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</si>
  <si>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</si>
  <si>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</si>
  <si>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</si>
  <si>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</si>
  <si>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</si>
  <si>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</si>
  <si>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</si>
  <si>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</si>
  <si>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</si>
  <si>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</si>
  <si>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</si>
  <si>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</si>
  <si>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</si>
  <si>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</si>
  <si>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</si>
  <si>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</si>
  <si>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</si>
  <si>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</si>
  <si>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</si>
  <si>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</si>
  <si>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</si>
  <si>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</si>
  <si>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</si>
  <si>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</si>
  <si>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</si>
  <si>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</si>
  <si>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</si>
  <si>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</si>
  <si>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</si>
  <si>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</si>
  <si>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</si>
  <si>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</si>
  <si>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</si>
  <si>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</si>
  <si>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</si>
  <si>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</si>
  <si>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</si>
  <si>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</si>
  <si>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</si>
  <si>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</si>
  <si>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</si>
  <si>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</si>
  <si>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</si>
  <si>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</si>
  <si>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</si>
  <si>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</si>
  <si>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</si>
  <si>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</si>
  <si>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</si>
  <si>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</si>
  <si>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</si>
  <si>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</si>
  <si>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</si>
  <si>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</si>
  <si>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</si>
  <si>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</si>
  <si>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</si>
  <si>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</si>
  <si>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</si>
  <si>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</si>
  <si>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</si>
  <si>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</si>
  <si>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</si>
  <si>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</si>
  <si>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</si>
  <si>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</si>
  <si>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</si>
  <si>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</si>
  <si>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</si>
  <si>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</si>
  <si>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</si>
  <si>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</si>
  <si>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</si>
  <si>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</si>
  <si>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</si>
  <si>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</si>
  <si>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</si>
  <si>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</si>
  <si>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</si>
  <si>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</si>
  <si>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</si>
  <si>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</si>
  <si>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</si>
  <si>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</si>
  <si>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</si>
  <si>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</si>
  <si>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</si>
  <si>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</si>
  <si>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</si>
  <si>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</si>
  <si>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</si>
  <si>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</si>
  <si>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</si>
  <si>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</si>
  <si>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</si>
  <si>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</si>
  <si>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</si>
  <si>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</si>
  <si>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</si>
  <si>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</si>
  <si>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</si>
  <si>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</si>
  <si>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</si>
  <si>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</si>
  <si>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</si>
  <si>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</si>
  <si>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</si>
  <si>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</si>
  <si>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</si>
  <si>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</si>
  <si>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</si>
  <si>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</si>
  <si>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</si>
  <si>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</si>
  <si>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</si>
  <si>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</si>
  <si>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</si>
  <si>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</si>
  <si>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</si>
  <si>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</si>
  <si>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</si>
  <si>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</si>
  <si>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</si>
  <si>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</si>
  <si>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</si>
  <si>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</si>
  <si>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</si>
  <si>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</si>
  <si>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</si>
  <si>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</si>
  <si>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</si>
  <si>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</si>
  <si>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</si>
  <si>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</si>
  <si>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</si>
  <si>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</si>
  <si>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</si>
  <si>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</si>
  <si>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</si>
  <si>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</si>
  <si>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</si>
  <si>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</si>
  <si>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</si>
  <si>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</si>
  <si>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</si>
  <si>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</si>
  <si>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</si>
  <si>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</si>
  <si>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</si>
  <si>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</si>
  <si>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</si>
  <si>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</si>
  <si>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</si>
  <si>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</si>
  <si>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</si>
  <si>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</si>
  <si>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</si>
  <si>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</si>
  <si>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</si>
  <si>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</si>
  <si>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</si>
  <si>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</si>
  <si>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</si>
  <si>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</si>
  <si>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</si>
  <si>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</si>
  <si>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</si>
  <si>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</si>
  <si>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</si>
  <si>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</si>
  <si>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</si>
  <si>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</si>
  <si>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</si>
  <si>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</si>
  <si>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</si>
  <si>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</si>
  <si>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</si>
  <si>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</si>
  <si>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</si>
  <si>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</si>
  <si>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</si>
  <si>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</si>
  <si>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</si>
  <si>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</si>
  <si>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</si>
  <si>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</si>
  <si>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</si>
  <si>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</si>
  <si>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</si>
  <si>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</si>
  <si>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</si>
  <si>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</si>
  <si>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</si>
  <si>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</si>
  <si>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</si>
  <si>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</si>
  <si>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</si>
  <si>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</si>
  <si>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</si>
  <si>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</si>
  <si>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</si>
  <si>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</si>
  <si>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</si>
  <si>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</si>
  <si>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</si>
  <si>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</si>
  <si>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</si>
  <si>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</si>
  <si>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</si>
  <si>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</si>
  <si>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</si>
  <si>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</si>
  <si>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</si>
  <si>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</si>
  <si>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</si>
  <si>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</si>
  <si>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</si>
  <si>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</si>
  <si>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</si>
  <si>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</si>
  <si>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</si>
  <si>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</si>
  <si>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</si>
  <si>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</si>
  <si>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</si>
  <si>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</si>
  <si>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</si>
  <si>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</si>
  <si>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</si>
  <si>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</si>
  <si>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</si>
  <si>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</si>
  <si>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</si>
  <si>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</si>
  <si>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</si>
  <si>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</si>
  <si>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</si>
  <si>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</si>
  <si>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</si>
  <si>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</si>
  <si>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</si>
  <si>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</si>
  <si>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</si>
  <si>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</si>
  <si>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</si>
  <si>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</si>
  <si>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</si>
  <si>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</si>
  <si>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</si>
  <si>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</si>
  <si>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</si>
  <si>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</si>
  <si>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</si>
  <si>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</si>
  <si>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</si>
  <si>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</si>
  <si>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</si>
  <si>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</si>
  <si>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</si>
  <si>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</si>
  <si>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</si>
  <si>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</si>
  <si>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</si>
  <si>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</si>
  <si>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</si>
  <si>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</si>
  <si>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</si>
  <si>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</si>
  <si>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</si>
  <si>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</si>
  <si>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</si>
  <si>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</si>
  <si>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</si>
  <si>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</si>
  <si>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</si>
  <si>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</si>
  <si>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</si>
  <si>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</si>
  <si>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</si>
  <si>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</si>
  <si>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</si>
  <si>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</si>
  <si>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</si>
  <si>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</si>
  <si>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</si>
  <si>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</si>
  <si>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</si>
  <si>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</si>
  <si>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</si>
  <si>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</si>
  <si>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</si>
  <si>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</si>
  <si>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</si>
  <si>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</si>
  <si>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</si>
  <si>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</si>
  <si>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</si>
  <si>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</si>
  <si>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</si>
  <si>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</si>
  <si>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</si>
  <si>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</si>
  <si>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</si>
  <si>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</si>
  <si>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</si>
  <si>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</si>
  <si>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</si>
  <si>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</si>
  <si>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</si>
  <si>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</si>
  <si>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</si>
  <si>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</si>
  <si>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</si>
  <si>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</si>
  <si>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</si>
  <si>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</si>
  <si>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</si>
  <si>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</si>
  <si>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</si>
  <si>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</si>
  <si>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</si>
  <si>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</si>
  <si>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</si>
  <si>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</si>
  <si>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</si>
  <si>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</si>
  <si>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</si>
  <si>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</si>
  <si>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</si>
  <si>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</si>
  <si>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</si>
  <si>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</si>
  <si>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</si>
  <si>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</si>
  <si>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</si>
  <si>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</si>
  <si>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</si>
  <si>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</si>
  <si>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</si>
  <si>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</si>
  <si>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</si>
  <si>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</si>
  <si>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</si>
  <si>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</si>
  <si>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</si>
  <si>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</si>
  <si>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</si>
  <si>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</si>
  <si>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</si>
  <si>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</si>
  <si>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</si>
  <si>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</si>
  <si>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</si>
  <si>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</si>
  <si>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</si>
  <si>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</si>
  <si>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</si>
  <si>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</si>
  <si>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</si>
  <si>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</si>
  <si>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</si>
  <si>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</si>
  <si>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</si>
  <si>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</si>
  <si>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</si>
  <si>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</si>
  <si>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</si>
  <si>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</si>
  <si>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</si>
  <si>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</si>
  <si>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</si>
  <si>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</si>
  <si>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</si>
  <si>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</si>
  <si>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</si>
  <si>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</si>
  <si>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</si>
  <si>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</si>
  <si>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</si>
  <si>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</si>
  <si>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</si>
  <si>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</si>
  <si>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</si>
  <si>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</si>
  <si>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</si>
  <si>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</si>
  <si>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</si>
  <si>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</si>
  <si>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</si>
  <si>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</si>
  <si>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</si>
  <si>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</si>
  <si>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</si>
  <si>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</si>
  <si>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</si>
  <si>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</si>
  <si>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</si>
  <si>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</si>
  <si>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</si>
  <si>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</si>
  <si>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</si>
  <si>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</si>
  <si>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</si>
  <si>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</si>
  <si>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</si>
  <si>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</si>
  <si>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</si>
  <si>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</si>
  <si>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</si>
  <si>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</si>
  <si>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</si>
  <si>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</si>
  <si>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</si>
  <si>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</si>
  <si>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</si>
  <si>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</si>
  <si>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</si>
  <si>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</si>
  <si>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</si>
  <si>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</si>
  <si>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</si>
  <si>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</si>
  <si>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</si>
  <si>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</si>
  <si>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</si>
  <si>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</si>
  <si>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</si>
  <si>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</si>
  <si>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</si>
  <si>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</si>
  <si>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</si>
  <si>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</si>
  <si>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</si>
  <si>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</si>
  <si>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</si>
  <si>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</si>
  <si>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</si>
  <si>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</si>
  <si>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</si>
  <si>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</si>
  <si>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</si>
  <si>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</si>
  <si>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</si>
  <si>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</si>
  <si>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</si>
  <si>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</si>
  <si>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</si>
  <si>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</si>
  <si>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</si>
  <si>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</si>
  <si>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</si>
  <si>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</si>
  <si>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</si>
  <si>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</si>
  <si>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</si>
  <si>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</si>
  <si>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</si>
  <si>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</si>
  <si>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</si>
  <si>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</si>
  <si>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</si>
  <si>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</si>
  <si>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</si>
  <si>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</si>
  <si>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</si>
  <si>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</si>
  <si>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</si>
  <si>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</si>
  <si>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</si>
  <si>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</si>
  <si>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</si>
  <si>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</si>
  <si>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</si>
  <si>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</si>
  <si>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</si>
  <si>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</si>
  <si>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</si>
  <si>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</si>
  <si>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</si>
  <si>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</si>
  <si>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</si>
  <si>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</si>
  <si>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</si>
  <si>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</si>
  <si>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</si>
  <si>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</si>
  <si>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</si>
  <si>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</si>
  <si>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</si>
  <si>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</si>
  <si>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</si>
  <si>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</si>
  <si>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</si>
  <si>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</si>
  <si>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</si>
  <si>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</si>
  <si>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</si>
  <si>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</si>
  <si>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</si>
  <si>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</si>
  <si>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</si>
  <si>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</si>
  <si>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</si>
  <si>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</si>
  <si>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</si>
  <si>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</si>
  <si>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</si>
  <si>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</si>
  <si>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</si>
  <si>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</si>
  <si>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</si>
  <si>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</si>
  <si>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</si>
  <si>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</si>
  <si>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</si>
  <si>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</si>
  <si>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</si>
  <si>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</si>
  <si>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</si>
  <si>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</si>
  <si>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</si>
  <si>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</si>
  <si>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</si>
  <si>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</si>
  <si>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</si>
  <si>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</si>
  <si>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</si>
  <si>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</si>
  <si>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</si>
  <si>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</si>
  <si>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</si>
  <si>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</si>
  <si>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</si>
  <si>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</si>
  <si>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</si>
  <si>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</si>
  <si>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</si>
  <si>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</si>
  <si>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</si>
  <si>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</si>
  <si>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</si>
  <si>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</si>
  <si>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</si>
  <si>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</si>
  <si>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</si>
  <si>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</si>
  <si>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</si>
  <si>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</si>
  <si>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</si>
  <si>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</si>
  <si>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</si>
  <si>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</si>
  <si>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</si>
  <si>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</si>
  <si>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</si>
  <si>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</si>
  <si>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</si>
  <si>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</si>
  <si>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</si>
  <si>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</si>
  <si>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</si>
  <si>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</si>
  <si>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</si>
  <si>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</si>
  <si>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</si>
  <si>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</si>
  <si>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</si>
  <si>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</si>
  <si>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</si>
  <si>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</si>
  <si>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</si>
  <si>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</si>
  <si>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</si>
  <si>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</si>
  <si>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</si>
  <si>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</si>
  <si>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</si>
  <si>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</si>
  <si>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</si>
  <si>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</si>
  <si>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</si>
  <si>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</si>
  <si>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</si>
  <si>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</si>
  <si>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</si>
  <si>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</si>
  <si>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</si>
  <si>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</si>
  <si>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</si>
  <si>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</si>
  <si>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</si>
  <si>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</si>
  <si>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</si>
  <si>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</si>
  <si>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</si>
  <si>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</si>
  <si>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</si>
  <si>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</si>
  <si>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</si>
  <si>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</si>
  <si>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</si>
  <si>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</si>
  <si>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</si>
  <si>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</si>
  <si>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</si>
  <si>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</si>
  <si>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</si>
  <si>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</si>
  <si>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</si>
  <si>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</si>
  <si>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</si>
  <si>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</si>
  <si>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</si>
  <si>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</si>
  <si>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</si>
  <si>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</si>
  <si>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</si>
  <si>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</si>
  <si>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</si>
  <si>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</si>
  <si>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</si>
  <si>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</si>
  <si>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</si>
  <si>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</si>
  <si>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</si>
  <si>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</si>
  <si>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</si>
  <si>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</si>
  <si>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</si>
  <si>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</si>
  <si>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</si>
  <si>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</si>
  <si>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</si>
  <si>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</si>
  <si>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</si>
  <si>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</si>
  <si>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</si>
  <si>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</si>
  <si>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</si>
  <si>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</si>
  <si>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</si>
  <si>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</si>
  <si>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</si>
  <si>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</si>
  <si>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</si>
  <si>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</si>
  <si>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</si>
  <si>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</si>
  <si>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</si>
  <si>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</si>
  <si>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</si>
  <si>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</si>
  <si>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</si>
  <si>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</si>
  <si>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</si>
  <si>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</si>
  <si>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</si>
  <si>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</si>
  <si>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</si>
  <si>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</si>
  <si>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</si>
  <si>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</si>
  <si>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</si>
  <si>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</si>
  <si>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</si>
  <si>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</si>
  <si>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</si>
  <si>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</si>
  <si>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</si>
  <si>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</si>
  <si>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</si>
  <si>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</si>
  <si>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</si>
  <si>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</si>
  <si>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</si>
  <si>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</si>
  <si>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</si>
  <si>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</si>
  <si>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</si>
  <si>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</si>
  <si>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</si>
  <si>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</si>
  <si>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</si>
  <si>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</si>
  <si>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</si>
  <si>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</si>
  <si>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</si>
  <si>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</si>
  <si>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</si>
  <si>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</si>
  <si>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</si>
  <si>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</si>
  <si>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</si>
  <si>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</si>
  <si>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</si>
  <si>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</si>
  <si>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</si>
  <si>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</si>
  <si>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</si>
  <si>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</si>
  <si>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</si>
  <si>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</si>
  <si>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</si>
  <si>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</si>
  <si>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</si>
  <si>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</si>
  <si>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</si>
  <si>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</si>
  <si>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</si>
  <si>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</si>
  <si>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</si>
  <si>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</si>
  <si>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</si>
  <si>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</si>
  <si>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</si>
  <si>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</si>
  <si>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</si>
  <si>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</si>
  <si>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</si>
  <si>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</si>
  <si>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</si>
  <si>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</si>
  <si>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</si>
  <si>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</si>
  <si>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</si>
  <si>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</si>
  <si>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</si>
  <si>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</si>
  <si>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</si>
  <si>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</si>
  <si>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</si>
  <si>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</si>
  <si>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</si>
  <si>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</si>
  <si>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</si>
  <si>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</si>
  <si>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</si>
  <si>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</si>
  <si>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</si>
  <si>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</si>
  <si>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</si>
  <si>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</si>
  <si>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</si>
  <si>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</si>
  <si>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</si>
  <si>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</si>
  <si>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</si>
  <si>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</si>
  <si>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</si>
  <si>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</si>
  <si>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</si>
  <si>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</si>
  <si>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</si>
  <si>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</si>
  <si>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</si>
  <si>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</si>
  <si>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</si>
  <si>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</si>
  <si>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</si>
  <si>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</si>
  <si>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</si>
  <si>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</si>
  <si>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</si>
  <si>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</si>
  <si>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</si>
  <si>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</si>
  <si>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</si>
  <si>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</si>
  <si>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</si>
  <si>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</si>
  <si>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</si>
  <si>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</si>
  <si>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</si>
  <si>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</si>
  <si>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</si>
  <si>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</si>
  <si>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</si>
  <si>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</si>
  <si>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</si>
  <si>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</si>
  <si>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</si>
  <si>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</si>
  <si>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</si>
  <si>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</si>
  <si>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</si>
  <si>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</si>
  <si>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</si>
  <si>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</si>
  <si>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</si>
  <si>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</si>
  <si>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</si>
  <si>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</si>
  <si>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</si>
  <si>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</si>
  <si>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</si>
  <si>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</si>
  <si>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</si>
  <si>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</si>
  <si>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</si>
  <si>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</si>
  <si>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</si>
  <si>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</si>
  <si>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</si>
  <si>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</si>
  <si>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</si>
  <si>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</si>
  <si>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</si>
  <si>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</si>
  <si>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</si>
  <si>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</si>
  <si>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</si>
  <si>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</si>
  <si>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</si>
  <si>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</si>
  <si>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</si>
  <si>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</si>
  <si>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</si>
  <si>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</si>
  <si>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</si>
  <si>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</si>
  <si>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</si>
  <si>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</si>
  <si>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</si>
  <si>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</si>
  <si>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</si>
  <si>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</si>
  <si>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</si>
  <si>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</si>
  <si>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</si>
  <si>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</si>
  <si>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</si>
  <si>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</si>
  <si>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</si>
  <si>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</si>
  <si>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</si>
  <si>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</si>
  <si>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</si>
  <si>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</si>
  <si>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</si>
  <si>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</si>
  <si>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</si>
  <si>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</si>
  <si>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</si>
  <si>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</si>
  <si>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</si>
  <si>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</si>
  <si>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</si>
  <si>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</si>
  <si>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</si>
  <si>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</si>
  <si>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</si>
  <si>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</si>
  <si>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</si>
  <si>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</si>
  <si>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</si>
  <si>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</si>
  <si>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</si>
  <si>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</si>
  <si>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</si>
  <si>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</si>
  <si>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</si>
  <si>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</si>
  <si>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</si>
  <si>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</si>
  <si>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</si>
  <si>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</si>
  <si>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</si>
  <si>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</si>
  <si>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</si>
  <si>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</si>
  <si>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</si>
  <si>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</si>
  <si>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</si>
  <si>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</si>
  <si>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</si>
  <si>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</si>
  <si>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</si>
  <si>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</si>
  <si>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</si>
  <si>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</si>
  <si>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</si>
  <si>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</si>
  <si>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</si>
  <si>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</si>
  <si>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</si>
  <si>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</si>
  <si>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</si>
  <si>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</si>
  <si>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</si>
  <si>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</si>
  <si>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</si>
  <si>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</si>
  <si>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</si>
  <si>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</si>
  <si>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</si>
  <si>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</si>
  <si>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</si>
  <si>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</si>
  <si>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</si>
  <si>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</si>
  <si>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</si>
  <si>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</si>
  <si>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</si>
  <si>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</si>
  <si>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</si>
  <si>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</si>
  <si>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</si>
  <si>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</si>
  <si>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</si>
  <si>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</si>
  <si>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</si>
  <si>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</si>
  <si>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</si>
  <si>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</si>
  <si>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</si>
  <si>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</si>
  <si>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</si>
  <si>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</si>
  <si>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</si>
  <si>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</si>
  <si>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</si>
  <si>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</si>
  <si>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</si>
  <si>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</si>
  <si>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</si>
  <si>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</si>
  <si>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</si>
  <si>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</si>
  <si>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</si>
  <si>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</si>
  <si>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</si>
  <si>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</si>
  <si>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</si>
  <si>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</si>
  <si>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</si>
  <si>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</si>
  <si>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</si>
  <si>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</si>
  <si>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</si>
  <si>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</si>
  <si>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</si>
  <si>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</si>
  <si>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</si>
  <si>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</si>
  <si>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</si>
  <si>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</si>
  <si>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</si>
  <si>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</si>
  <si>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</si>
  <si>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</si>
  <si>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</si>
  <si>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</si>
  <si>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</si>
  <si>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</si>
  <si>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</si>
  <si>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</si>
  <si>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</si>
  <si>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</si>
  <si>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</si>
  <si>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</si>
  <si>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</si>
  <si>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</si>
  <si>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</si>
  <si>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</si>
  <si>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</si>
  <si>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</si>
  <si>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</si>
  <si>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</si>
  <si>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</si>
  <si>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</si>
  <si>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</si>
  <si>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</si>
  <si>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</si>
  <si>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</si>
  <si>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</si>
  <si>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</si>
  <si>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</si>
  <si>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</si>
  <si>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</si>
  <si>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</si>
  <si>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</si>
  <si>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</si>
  <si>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</si>
  <si>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</si>
  <si>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</si>
  <si>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</si>
  <si>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</si>
  <si>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</si>
  <si>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</si>
  <si>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</si>
  <si>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</si>
  <si>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</si>
  <si>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</si>
  <si>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</si>
  <si>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</si>
  <si>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</si>
  <si>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</si>
  <si>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</si>
  <si>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</si>
  <si>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</si>
  <si>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</si>
  <si>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</si>
  <si>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</si>
  <si>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</si>
  <si>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</si>
  <si>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</si>
  <si>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</si>
  <si>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</si>
  <si>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</si>
  <si>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</si>
  <si>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</si>
  <si>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</si>
  <si>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</si>
  <si>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</si>
  <si>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</si>
  <si>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</si>
  <si>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</si>
  <si>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</si>
  <si>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</si>
  <si>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</si>
  <si>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</si>
  <si>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</si>
  <si>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</si>
  <si>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</si>
  <si>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</si>
  <si>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</si>
  <si>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</si>
  <si>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</si>
  <si>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</si>
  <si>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</si>
  <si>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</si>
  <si>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</si>
  <si>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</si>
  <si>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</si>
  <si>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</si>
  <si>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</si>
  <si>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</si>
  <si>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</si>
  <si>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</si>
  <si>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</si>
  <si>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</si>
  <si>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</si>
  <si>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</si>
  <si>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</si>
  <si>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</si>
  <si>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</si>
  <si>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</si>
  <si>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</si>
  <si>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</si>
  <si>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</si>
  <si>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</si>
  <si>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</si>
  <si>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</si>
  <si>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</si>
  <si>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</si>
  <si>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</si>
  <si>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</si>
  <si>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</si>
  <si>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</si>
  <si>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</si>
  <si>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</si>
  <si>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</si>
  <si>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</si>
  <si>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</si>
  <si>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</si>
  <si>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</si>
  <si>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</si>
  <si>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</si>
  <si>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</si>
  <si>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</si>
  <si>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</si>
  <si>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</si>
  <si>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</si>
  <si>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</si>
  <si>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</si>
  <si>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</si>
  <si>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</si>
  <si>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</si>
  <si>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</si>
  <si>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</si>
  <si>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</si>
  <si>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</si>
  <si>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</si>
  <si>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</si>
  <si>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</si>
  <si>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</si>
  <si>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</si>
  <si>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</si>
  <si>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</si>
  <si>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</si>
  <si>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</si>
  <si>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</si>
  <si>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</si>
  <si>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</si>
  <si>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</si>
  <si>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</si>
  <si>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</si>
  <si>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</si>
  <si>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</si>
  <si>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</si>
  <si>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</si>
  <si>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</si>
  <si>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</si>
  <si>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</si>
  <si>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</si>
  <si>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</si>
  <si>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</si>
  <si>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</si>
  <si>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</si>
  <si>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</si>
  <si>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</si>
  <si>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</si>
  <si>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</si>
  <si>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</si>
  <si>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</si>
  <si>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</si>
  <si>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</si>
  <si>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</si>
  <si>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</si>
  <si>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</si>
  <si>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</si>
  <si>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</si>
  <si>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</si>
  <si>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</si>
  <si>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</si>
  <si>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</si>
  <si>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</si>
  <si>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</si>
  <si>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</si>
  <si>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</si>
  <si>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</si>
  <si>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</si>
  <si>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</si>
  <si>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</si>
  <si>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</si>
  <si>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</si>
  <si>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</si>
  <si>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</si>
  <si>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</si>
  <si>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</si>
  <si>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</si>
  <si>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</si>
  <si>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</si>
  <si>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</si>
  <si>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</si>
  <si>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</si>
  <si>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</si>
  <si>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</si>
  <si>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</si>
  <si>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</si>
  <si>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</si>
  <si>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</si>
  <si>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</si>
  <si>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</si>
  <si>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</si>
  <si>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</si>
  <si>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</si>
  <si>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</si>
  <si>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</si>
  <si>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</si>
  <si>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</si>
  <si>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</si>
  <si>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</si>
  <si>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</si>
  <si>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</si>
  <si>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</si>
  <si>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</si>
  <si>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</si>
  <si>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</si>
  <si>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</si>
  <si>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</si>
  <si>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</si>
  <si>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</si>
  <si>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</si>
  <si>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</si>
  <si>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</si>
  <si>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</si>
  <si>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</si>
  <si>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</si>
  <si>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</si>
  <si>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</si>
  <si>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</si>
  <si>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</si>
  <si>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</si>
  <si>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</si>
  <si>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</si>
  <si>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</si>
  <si>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</si>
  <si>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</si>
  <si>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</si>
  <si>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</si>
  <si>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</si>
  <si>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</si>
  <si>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</si>
  <si>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</si>
  <si>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</si>
  <si>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</si>
  <si>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</si>
  <si>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</si>
  <si>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</si>
  <si>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</si>
  <si>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</si>
  <si>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</si>
  <si>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</si>
  <si>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</si>
  <si>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</si>
  <si>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</si>
  <si>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</si>
  <si>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</si>
  <si>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</si>
  <si>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</si>
  <si>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</si>
  <si>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</si>
  <si>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</si>
  <si>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</si>
  <si>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</si>
  <si>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</si>
  <si>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</si>
  <si>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</si>
  <si>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</si>
  <si>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</si>
  <si>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</si>
  <si>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</si>
  <si>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</si>
  <si>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</si>
  <si>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</si>
  <si>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</si>
  <si>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</si>
  <si>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</si>
  <si>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</si>
  <si>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</si>
  <si>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</si>
  <si>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</si>
  <si>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</si>
  <si>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</si>
  <si>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</si>
  <si>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</si>
  <si>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</si>
  <si>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</si>
  <si>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</si>
  <si>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</si>
  <si>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</si>
  <si>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</si>
  <si>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</si>
  <si>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</si>
  <si>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</si>
  <si>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</si>
  <si>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</si>
  <si>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</si>
  <si>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</si>
  <si>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</si>
  <si>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</si>
  <si>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</si>
  <si>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</si>
  <si>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</si>
  <si>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</si>
  <si>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</si>
  <si>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</si>
  <si>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</si>
  <si>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</si>
  <si>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</si>
  <si>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</si>
  <si>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</si>
  <si>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</si>
  <si>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</si>
  <si>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</si>
  <si>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</si>
  <si>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</si>
  <si>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</si>
  <si>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</si>
  <si>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</si>
  <si>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</si>
  <si>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</si>
  <si>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</si>
  <si>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</si>
  <si>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</si>
  <si>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</si>
  <si>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</si>
  <si>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</si>
  <si>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</si>
  <si>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</si>
  <si>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</si>
  <si>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</si>
  <si>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</si>
  <si>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</si>
  <si>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</si>
  <si>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</si>
  <si>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</si>
  <si>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</si>
  <si>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</si>
  <si>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</si>
  <si>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</si>
  <si>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</si>
  <si>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</si>
  <si>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</si>
  <si>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</si>
  <si>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</si>
  <si>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</si>
  <si>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</si>
  <si>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</si>
  <si>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</si>
  <si>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</si>
  <si>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</si>
  <si>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</si>
  <si>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</si>
  <si>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</si>
  <si>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</si>
  <si>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</si>
  <si>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</si>
  <si>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</si>
  <si>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</si>
  <si>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</si>
  <si>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</si>
  <si>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</si>
  <si>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</si>
  <si>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</si>
  <si>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</si>
  <si>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</si>
  <si>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</si>
  <si>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</si>
  <si>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</si>
  <si>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</si>
  <si>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</si>
  <si>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</si>
  <si>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</si>
  <si>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</si>
  <si>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</si>
  <si>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</si>
  <si>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</si>
  <si>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</si>
  <si>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</si>
  <si>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</si>
  <si>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</si>
  <si>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</si>
  <si>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</si>
  <si>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</si>
  <si>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</si>
  <si>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</si>
  <si>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</si>
  <si>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</si>
  <si>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</si>
  <si>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</si>
  <si>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</si>
  <si>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</si>
  <si>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</si>
  <si>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</si>
  <si>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</si>
  <si>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</si>
  <si>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</si>
  <si>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</si>
  <si>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</si>
  <si>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</si>
  <si>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</si>
  <si>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</si>
  <si>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</si>
  <si>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</si>
  <si>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</si>
  <si>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</si>
  <si>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</si>
  <si>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</si>
  <si>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</si>
  <si>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</si>
  <si>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</si>
  <si>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</si>
  <si>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</si>
  <si>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</si>
  <si>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</si>
  <si>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</si>
  <si>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</si>
  <si>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</si>
  <si>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</si>
  <si>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</si>
  <si>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</si>
  <si>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</si>
  <si>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</si>
  <si>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</si>
  <si>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</si>
  <si>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</si>
  <si>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</si>
  <si>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</si>
  <si>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</si>
  <si>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</si>
  <si>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</si>
  <si>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</si>
  <si>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</si>
  <si>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</si>
  <si>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</si>
  <si>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</si>
  <si>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</si>
  <si>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</si>
  <si>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</si>
  <si>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</si>
  <si>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</si>
  <si>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</si>
  <si>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</si>
  <si>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</si>
  <si>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</si>
  <si>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</si>
  <si>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</si>
  <si>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</si>
  <si>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</si>
  <si>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</si>
  <si>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</si>
  <si>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</si>
  <si>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</si>
  <si>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</si>
  <si>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</si>
  <si>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</si>
  <si>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</si>
  <si>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</si>
  <si>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</si>
  <si>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</si>
  <si>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</si>
  <si>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</si>
  <si>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</si>
  <si>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</si>
  <si>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</si>
  <si>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</si>
  <si>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</si>
  <si>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</si>
  <si>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</si>
  <si>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</si>
  <si>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</si>
  <si>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</si>
  <si>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</si>
  <si>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</si>
  <si>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</si>
  <si>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</si>
  <si>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</si>
  <si>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</si>
  <si>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</si>
  <si>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</si>
  <si>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</si>
  <si>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</si>
  <si>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</si>
  <si>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</si>
  <si>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</si>
  <si>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</si>
  <si>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</si>
  <si>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</si>
  <si>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</si>
  <si>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</si>
  <si>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</si>
  <si>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</si>
  <si>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</si>
  <si>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</si>
  <si>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</si>
  <si>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</si>
  <si>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</si>
  <si>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</si>
  <si>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</si>
  <si>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</si>
  <si>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</si>
  <si>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</si>
  <si>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</si>
  <si>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</si>
  <si>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</si>
  <si>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</si>
  <si>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</si>
  <si>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</si>
  <si>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</si>
  <si>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</si>
  <si>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</si>
  <si>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</si>
  <si>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</si>
  <si>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</si>
  <si>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</si>
  <si>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</si>
  <si>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</si>
  <si>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</si>
  <si>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</si>
  <si>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</si>
  <si>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</si>
  <si>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</si>
  <si>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</si>
  <si>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</si>
  <si>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</si>
  <si>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</si>
  <si>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</si>
  <si>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</si>
  <si>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</si>
  <si>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</si>
  <si>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</si>
  <si>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</si>
  <si>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</si>
  <si>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</si>
  <si>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</si>
  <si>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</si>
  <si>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</si>
  <si>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</si>
  <si>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</si>
  <si>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</si>
  <si>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</si>
  <si>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</si>
  <si>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</si>
  <si>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</si>
  <si>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</si>
  <si>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</si>
  <si>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</si>
  <si>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</si>
  <si>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</si>
  <si>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</si>
  <si>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</si>
  <si>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</si>
  <si>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</si>
  <si>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</si>
  <si>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</si>
  <si>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</si>
  <si>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</si>
  <si>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</si>
  <si>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</si>
  <si>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</si>
  <si>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</si>
  <si>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</si>
  <si>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</si>
  <si>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</si>
  <si>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</si>
  <si>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</si>
  <si>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</si>
  <si>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</si>
  <si>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</si>
  <si>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</si>
  <si>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</si>
  <si>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</si>
  <si>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</si>
  <si>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</si>
  <si>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</si>
  <si>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</si>
  <si>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</si>
  <si>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</si>
  <si>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</si>
  <si>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</si>
  <si>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</si>
  <si>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</si>
  <si>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</si>
  <si>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</si>
  <si>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</si>
  <si>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</si>
  <si>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</si>
  <si>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</si>
  <si>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</si>
  <si>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</si>
  <si>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</si>
  <si>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</si>
  <si>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</si>
  <si>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</si>
  <si>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</si>
  <si>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</si>
  <si>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</si>
  <si>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</si>
  <si>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</si>
  <si>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</si>
  <si>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</si>
  <si>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</si>
  <si>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</si>
  <si>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</si>
  <si>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</si>
  <si>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</si>
  <si>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</si>
  <si>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</si>
  <si>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</si>
  <si>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</si>
  <si>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</si>
  <si>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</si>
  <si>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</si>
  <si>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</si>
  <si>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</si>
  <si>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</si>
  <si>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</si>
  <si>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</si>
  <si>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</si>
  <si>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</si>
  <si>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</si>
  <si>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</si>
  <si>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</si>
  <si>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</si>
  <si>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</si>
  <si>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</si>
  <si>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</si>
  <si>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</si>
  <si>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</si>
  <si>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</si>
  <si>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</si>
  <si>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</si>
  <si>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</si>
  <si>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</si>
  <si>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</si>
  <si>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</si>
  <si>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</si>
  <si>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</si>
  <si>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</si>
  <si>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</si>
  <si>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</si>
  <si>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</si>
  <si>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</si>
  <si>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</si>
  <si>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</si>
  <si>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</si>
  <si>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</si>
  <si>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</si>
  <si>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</si>
  <si>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</si>
  <si>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</si>
  <si>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</si>
  <si>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</si>
  <si>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</si>
  <si>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</si>
  <si>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</si>
  <si>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</si>
  <si>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</si>
  <si>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</si>
  <si>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</si>
  <si>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</si>
  <si>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</si>
  <si>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</si>
  <si>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</si>
  <si>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</si>
  <si>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</si>
  <si>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</si>
  <si>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</si>
  <si>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</si>
  <si>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</si>
  <si>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</si>
  <si>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</si>
  <si>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</si>
  <si>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</si>
  <si>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</si>
  <si>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</si>
  <si>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</si>
  <si>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</si>
  <si>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</si>
  <si>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</si>
  <si>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</si>
  <si>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</si>
  <si>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</si>
  <si>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</si>
  <si>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</si>
  <si>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</si>
  <si>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</si>
  <si>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</si>
  <si>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</si>
  <si>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</si>
  <si>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</si>
  <si>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</si>
  <si>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</si>
  <si>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</si>
  <si>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</si>
  <si>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</si>
  <si>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</si>
  <si>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</si>
  <si>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</si>
  <si>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</si>
  <si>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</si>
  <si>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</si>
  <si>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</si>
  <si>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</si>
  <si>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</si>
  <si>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</si>
  <si>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</si>
  <si>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</si>
  <si>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</si>
  <si>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</si>
  <si>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</si>
  <si>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</si>
  <si>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</si>
  <si>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</si>
  <si>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</si>
  <si>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</si>
  <si>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</si>
  <si>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</si>
  <si>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</si>
  <si>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</si>
  <si>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</si>
  <si>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</si>
  <si>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</si>
  <si>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</si>
  <si>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</si>
  <si>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</si>
  <si>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</si>
  <si>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</si>
  <si>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</si>
  <si>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</si>
  <si>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</si>
  <si>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</si>
  <si>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</si>
  <si>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</si>
  <si>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</si>
  <si>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</si>
  <si>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</si>
  <si>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</si>
  <si>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</si>
  <si>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</si>
  <si>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</si>
  <si>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</si>
  <si>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</si>
  <si>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</si>
  <si>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</si>
  <si>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</si>
  <si>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</si>
  <si>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</si>
  <si>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</si>
  <si>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</si>
  <si>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</si>
  <si>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</si>
  <si>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</si>
  <si>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</si>
  <si>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</si>
  <si>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</si>
  <si>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</si>
  <si>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</si>
  <si>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</si>
  <si>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</si>
  <si>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</si>
  <si>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</si>
  <si>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</si>
  <si>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</si>
  <si>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</si>
  <si>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</si>
  <si>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</si>
  <si>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</si>
  <si>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</si>
  <si>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</si>
  <si>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</si>
  <si>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</si>
  <si>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</si>
  <si>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</si>
  <si>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</si>
  <si>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</si>
  <si>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</si>
  <si>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</si>
  <si>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</si>
  <si>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</si>
  <si>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</si>
  <si>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</si>
  <si>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</si>
  <si>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</si>
  <si>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</si>
  <si>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</si>
  <si>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</si>
  <si>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</si>
  <si>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</si>
  <si>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</si>
  <si>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</si>
  <si>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</si>
  <si>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</si>
  <si>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</si>
  <si>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</si>
  <si>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</si>
  <si>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</si>
  <si>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</si>
  <si>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</si>
  <si>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</si>
  <si>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</si>
  <si>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</si>
  <si>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</si>
  <si>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</si>
  <si>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</si>
  <si>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</si>
  <si>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</si>
  <si>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</si>
  <si>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</si>
  <si>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</si>
  <si>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</si>
  <si>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</si>
  <si>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</si>
  <si>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</si>
  <si>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</si>
  <si>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</si>
  <si>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</si>
  <si>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</si>
  <si>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</si>
  <si>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</si>
  <si>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</si>
  <si>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</si>
  <si>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</si>
  <si>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</si>
  <si>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</si>
  <si>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</si>
  <si>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</si>
  <si>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</si>
  <si>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</si>
  <si>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</si>
  <si>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</si>
  <si>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</si>
  <si>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</si>
  <si>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</si>
  <si>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</si>
  <si>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</si>
  <si>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</si>
  <si>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</si>
  <si>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</si>
  <si>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</si>
  <si>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</si>
  <si>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</si>
  <si>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</si>
  <si>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</si>
  <si>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</si>
  <si>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</si>
  <si>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</si>
  <si>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</si>
  <si>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</si>
  <si>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</si>
  <si>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</si>
  <si>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</si>
  <si>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</si>
  <si>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</si>
  <si>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</si>
  <si>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</si>
  <si>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</si>
  <si>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</si>
  <si>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</si>
  <si>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</si>
  <si>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</si>
  <si>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</si>
  <si>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</si>
  <si>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</si>
  <si>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</si>
  <si>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</si>
  <si>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</si>
  <si>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</si>
  <si>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</si>
  <si>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</si>
  <si>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</si>
  <si>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</si>
  <si>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</si>
  <si>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</si>
  <si>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</si>
  <si>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</si>
  <si>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</si>
  <si>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</si>
  <si>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</si>
  <si>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</si>
  <si>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</si>
  <si>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</si>
  <si>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</si>
  <si>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</si>
  <si>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</si>
  <si>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</si>
  <si>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</si>
  <si>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</si>
  <si>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</si>
  <si>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</si>
  <si>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</si>
  <si>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</si>
  <si>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</si>
  <si>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</si>
  <si>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</si>
  <si>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</si>
  <si>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</si>
  <si>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</si>
  <si>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</si>
  <si>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</si>
  <si>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</si>
  <si>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</si>
  <si>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</si>
  <si>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</si>
  <si>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</si>
  <si>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</si>
  <si>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</si>
  <si>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</si>
  <si>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</si>
  <si>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</si>
  <si>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</si>
  <si>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</si>
  <si>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</si>
  <si>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</si>
  <si>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</si>
  <si>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</si>
  <si>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</si>
  <si>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</si>
  <si>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</si>
  <si>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</si>
  <si>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</si>
  <si>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</si>
  <si>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</si>
  <si>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</si>
  <si>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</si>
  <si>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</si>
  <si>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</si>
  <si>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</si>
  <si>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</si>
  <si>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</si>
  <si>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</si>
  <si>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</si>
  <si>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</si>
  <si>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</si>
  <si>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</si>
  <si>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</si>
  <si>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</si>
  <si>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</si>
  <si>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</si>
  <si>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</si>
  <si>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</si>
  <si>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</si>
  <si>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</si>
  <si>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</si>
  <si>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</si>
  <si>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</si>
  <si>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</si>
  <si>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</si>
  <si>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</si>
  <si>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</si>
  <si>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</si>
  <si>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</si>
  <si>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</si>
  <si>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</si>
  <si>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</si>
  <si>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</si>
  <si>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</si>
  <si>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</si>
  <si>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</si>
  <si>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</si>
  <si>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</si>
  <si>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</si>
  <si>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</si>
  <si>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</si>
  <si>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</si>
  <si>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</si>
  <si>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</si>
  <si>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</si>
  <si>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</si>
  <si>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</si>
  <si>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</si>
  <si>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</si>
  <si>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</si>
  <si>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</si>
  <si>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</si>
  <si>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</si>
  <si>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</si>
  <si>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</si>
  <si>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</si>
  <si>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</si>
  <si>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</si>
  <si>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</si>
  <si>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</si>
  <si>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</si>
  <si>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</si>
  <si>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</si>
  <si>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</si>
  <si>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</si>
  <si>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</si>
  <si>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</si>
  <si>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</si>
  <si>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</si>
  <si>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</si>
  <si>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</si>
  <si>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</si>
  <si>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</si>
  <si>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</si>
  <si>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</si>
  <si>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</si>
  <si>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</si>
  <si>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</si>
  <si>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</si>
  <si>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</si>
  <si>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</si>
  <si>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</si>
  <si>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</si>
  <si>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</si>
  <si>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</si>
  <si>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</si>
  <si>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</si>
  <si>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</si>
  <si>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</si>
  <si>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</si>
  <si>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</si>
  <si>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</si>
  <si>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</si>
  <si>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</si>
  <si>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</si>
  <si>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</si>
  <si>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</si>
  <si>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</si>
  <si>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</si>
  <si>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</si>
  <si>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</si>
  <si>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</si>
  <si>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</si>
  <si>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</si>
  <si>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</si>
  <si>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</si>
  <si>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</si>
  <si>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</si>
  <si>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</si>
  <si>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</si>
  <si>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</si>
  <si>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</si>
  <si>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</si>
  <si>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</si>
  <si>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</si>
  <si>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</si>
  <si>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</si>
  <si>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</si>
  <si>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</si>
  <si>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</si>
  <si>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</si>
  <si>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</si>
  <si>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</si>
  <si>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</si>
  <si>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</si>
  <si>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</si>
  <si>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</si>
  <si>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</si>
  <si>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</si>
  <si>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</si>
  <si>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</si>
  <si>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</si>
  <si>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</si>
  <si>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</si>
  <si>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</si>
  <si>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</si>
  <si>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</si>
  <si>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</si>
  <si>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</si>
  <si>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</si>
  <si>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</si>
  <si>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</si>
  <si>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</si>
  <si>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</si>
  <si>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</si>
  <si>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</si>
  <si>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</si>
  <si>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</si>
  <si>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</si>
  <si>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</si>
  <si>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</si>
  <si>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</si>
  <si>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</si>
  <si>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</si>
  <si>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</si>
  <si>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</si>
  <si>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</si>
  <si>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</si>
  <si>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</si>
  <si>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</si>
  <si>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</si>
  <si>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</si>
  <si>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</si>
  <si>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</si>
  <si>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</si>
  <si>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</si>
  <si>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</si>
  <si>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</si>
  <si>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</si>
  <si>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</si>
  <si>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</si>
  <si>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</si>
  <si>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</si>
  <si>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</si>
  <si>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</si>
  <si>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</si>
  <si>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</si>
  <si>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</si>
  <si>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</si>
  <si>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</si>
  <si>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</si>
  <si>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</si>
  <si>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</si>
  <si>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</si>
  <si>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</si>
  <si>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</si>
  <si>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</si>
  <si>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</si>
  <si>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</si>
  <si>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</si>
  <si>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</si>
  <si>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</si>
  <si>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</si>
  <si>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</si>
  <si>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</si>
  <si>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</si>
  <si>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</si>
  <si>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</si>
  <si>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</si>
  <si>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</si>
  <si>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</si>
  <si>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</si>
  <si>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</si>
  <si>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</si>
  <si>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</si>
  <si>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</si>
  <si>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</si>
  <si>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</si>
  <si>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</si>
  <si>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</si>
  <si>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</si>
  <si>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</si>
  <si>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</si>
  <si>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</si>
  <si>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</si>
  <si>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</si>
  <si>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</si>
  <si>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</si>
  <si>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</si>
  <si>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</si>
  <si>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</si>
  <si>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</si>
  <si>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</si>
  <si>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</si>
  <si>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</si>
  <si>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</si>
  <si>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</si>
  <si>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</si>
  <si>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</si>
  <si>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</si>
  <si>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</si>
  <si>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</si>
  <si>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</si>
  <si>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</si>
  <si>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</si>
  <si>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</si>
  <si>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</si>
  <si>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</si>
  <si>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</si>
  <si>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</si>
  <si>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</si>
  <si>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</si>
  <si>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</si>
  <si>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</si>
  <si>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</si>
  <si>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</si>
  <si>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</si>
  <si>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</si>
  <si>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</si>
  <si>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</si>
  <si>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</si>
  <si>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</si>
  <si>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</si>
  <si>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</si>
  <si>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</si>
  <si>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</si>
  <si>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</si>
  <si>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</si>
  <si>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</si>
  <si>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</si>
  <si>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</si>
  <si>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</si>
  <si>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</si>
  <si>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</si>
  <si>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</si>
  <si>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</si>
  <si>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</si>
  <si>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</si>
  <si>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</si>
  <si>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</si>
  <si>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</si>
  <si>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</si>
  <si>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</si>
  <si>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</si>
  <si>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</si>
  <si>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</si>
  <si>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</si>
  <si>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</si>
  <si>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</si>
  <si>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</si>
  <si>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</si>
  <si>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</si>
  <si>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</si>
  <si>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</si>
  <si>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</si>
  <si>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</si>
  <si>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</si>
  <si>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</si>
  <si>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</si>
  <si>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</si>
  <si>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</si>
  <si>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</si>
  <si>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</si>
  <si>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</si>
  <si>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</si>
  <si>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</si>
  <si>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</si>
  <si>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</si>
  <si>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</si>
  <si>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</si>
  <si>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</si>
  <si>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</si>
  <si>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</si>
  <si>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</si>
  <si>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</si>
  <si>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</si>
  <si>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</si>
  <si>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</si>
  <si>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</si>
  <si>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</si>
  <si>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</si>
  <si>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</si>
  <si>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</si>
  <si>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</si>
  <si>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</si>
  <si>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</si>
  <si>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</si>
  <si>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</si>
  <si>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</si>
  <si>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</si>
  <si>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</si>
  <si>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</si>
  <si>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</si>
  <si>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</si>
  <si>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</si>
  <si>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</si>
  <si>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</si>
  <si>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</si>
  <si>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</si>
  <si>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</si>
  <si>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</si>
  <si>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</si>
  <si>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</si>
  <si>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</si>
  <si>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</si>
  <si>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</si>
  <si>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</si>
  <si>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</si>
  <si>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</si>
  <si>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</si>
  <si>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</si>
  <si>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</si>
  <si>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</si>
  <si>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</si>
  <si>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</si>
  <si>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</si>
  <si>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</si>
  <si>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</si>
  <si>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</si>
  <si>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</si>
  <si>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</si>
  <si>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</si>
  <si>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</si>
  <si>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</si>
  <si>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</si>
  <si>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</si>
  <si>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</si>
  <si>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</si>
  <si>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</si>
  <si>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</si>
  <si>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</si>
  <si>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</si>
  <si>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</si>
  <si>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</si>
  <si>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</si>
  <si>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</si>
  <si>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</si>
  <si>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</si>
  <si>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</si>
  <si>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</si>
  <si>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</si>
  <si>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</si>
  <si>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</si>
  <si>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</si>
  <si>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</si>
  <si>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</si>
  <si>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</si>
  <si>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</si>
  <si>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</si>
  <si>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</si>
  <si>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</si>
  <si>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</si>
  <si>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</si>
  <si>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</si>
  <si>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</si>
  <si>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</si>
  <si>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</si>
  <si>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</si>
  <si>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</si>
  <si>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</si>
  <si>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</si>
  <si>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</si>
  <si>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</si>
  <si>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</si>
  <si>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</si>
  <si>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</si>
  <si>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</si>
  <si>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</si>
  <si>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</si>
  <si>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</si>
  <si>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</si>
  <si>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</si>
  <si>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</si>
  <si>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</si>
  <si>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</si>
  <si>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</si>
  <si>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</si>
  <si>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</si>
  <si>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</si>
  <si>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</si>
  <si>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</si>
  <si>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</si>
  <si>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</si>
  <si>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</si>
  <si>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</si>
  <si>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</si>
  <si>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</si>
  <si>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</si>
  <si>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</si>
  <si>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</si>
  <si>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</si>
  <si>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</si>
  <si>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</si>
  <si>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</si>
  <si>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</si>
  <si>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</si>
  <si>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</si>
  <si>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</si>
  <si>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</si>
  <si>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</si>
  <si>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</si>
  <si>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</si>
  <si>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</si>
  <si>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</si>
  <si>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</si>
  <si>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</si>
  <si>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</si>
  <si>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</si>
  <si>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</si>
  <si>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</si>
  <si>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</si>
  <si>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</si>
  <si>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</si>
  <si>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</si>
  <si>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</si>
  <si>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</si>
  <si>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</si>
  <si>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</si>
  <si>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</si>
  <si>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</si>
  <si>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</si>
  <si>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</si>
  <si>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</si>
  <si>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</si>
  <si>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</si>
  <si>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</si>
  <si>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</si>
  <si>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</si>
  <si>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</si>
  <si>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</si>
  <si>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</si>
  <si>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</si>
  <si>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</si>
  <si>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</si>
  <si>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</si>
  <si>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</si>
  <si>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</si>
  <si>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</si>
  <si>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</si>
  <si>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</si>
  <si>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</si>
  <si>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</si>
  <si>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</si>
  <si>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</si>
  <si>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</si>
  <si>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</si>
  <si>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</si>
  <si>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</si>
  <si>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</si>
  <si>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</si>
  <si>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</si>
  <si>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</si>
  <si>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</si>
  <si>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</si>
  <si>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</si>
  <si>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</si>
  <si>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</si>
  <si>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</si>
  <si>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</si>
  <si>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</si>
  <si>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</si>
  <si>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</si>
  <si>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</si>
  <si>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</si>
  <si>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</si>
  <si>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</si>
  <si>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</si>
  <si>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</si>
  <si>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</si>
  <si>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</si>
  <si>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</si>
  <si>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</si>
  <si>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</si>
  <si>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</si>
  <si>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</si>
  <si>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</si>
  <si>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</si>
  <si>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</si>
  <si>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</si>
  <si>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</si>
  <si>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</si>
  <si>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</si>
  <si>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</si>
  <si>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</si>
  <si>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</si>
  <si>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</si>
  <si>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</si>
  <si>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</si>
  <si>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</si>
  <si>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</si>
  <si>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</si>
  <si>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</si>
  <si>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</si>
  <si>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</si>
  <si>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</si>
  <si>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</si>
  <si>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</si>
  <si>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</si>
  <si>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</si>
  <si>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</si>
  <si>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</si>
  <si>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</si>
  <si>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</si>
  <si>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</si>
  <si>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</si>
  <si>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</si>
  <si>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</si>
  <si>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</si>
  <si>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</si>
  <si>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</si>
  <si>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</si>
  <si>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</si>
  <si>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</si>
  <si>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</si>
  <si>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</si>
  <si>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</si>
  <si>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</si>
  <si>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</si>
  <si>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</si>
  <si>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</si>
  <si>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</si>
  <si>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</si>
  <si>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</si>
  <si>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</si>
  <si>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</si>
  <si>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</si>
  <si>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</si>
  <si>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</si>
  <si>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</si>
  <si>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</si>
  <si>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</si>
  <si>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</si>
  <si>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</si>
  <si>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</si>
  <si>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</si>
  <si>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</si>
  <si>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</si>
  <si>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</si>
  <si>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</si>
  <si>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</si>
  <si>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</si>
  <si>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</si>
  <si>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</si>
  <si>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</si>
  <si>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</si>
  <si>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</si>
  <si>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</si>
  <si>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</si>
  <si>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</si>
  <si>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</si>
  <si>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</si>
  <si>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</si>
  <si>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</si>
  <si>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</si>
  <si>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</si>
  <si>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</si>
  <si>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</si>
  <si>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</si>
  <si>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</si>
  <si>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</si>
  <si>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</si>
  <si>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</si>
  <si>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</si>
  <si>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</si>
  <si>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</si>
  <si>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</si>
  <si>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</si>
  <si>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</si>
  <si>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</si>
  <si>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</si>
  <si>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</si>
  <si>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</si>
  <si>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</si>
  <si>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</si>
  <si>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</si>
  <si>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</si>
  <si>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</si>
  <si>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</si>
  <si>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</si>
  <si>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</si>
  <si>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</si>
  <si>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</si>
  <si>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</si>
  <si>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</si>
  <si>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</si>
  <si>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</si>
  <si>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</si>
  <si>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</si>
  <si>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</si>
  <si>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</si>
  <si>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</si>
  <si>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</si>
  <si>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</si>
  <si>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</si>
  <si>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</si>
  <si>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</si>
  <si>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</si>
  <si>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</si>
  <si>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</si>
  <si>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</si>
  <si>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</si>
  <si>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</si>
  <si>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</si>
  <si>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</si>
  <si>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</si>
  <si>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</si>
  <si>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</si>
  <si>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</si>
  <si>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</si>
  <si>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</si>
  <si>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</si>
  <si>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</si>
  <si>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</si>
  <si>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</si>
  <si>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</si>
  <si>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</si>
  <si>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</si>
  <si>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</si>
  <si>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</si>
  <si>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</si>
  <si>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</si>
  <si>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</si>
  <si>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</si>
  <si>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</si>
  <si>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</si>
  <si>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</si>
  <si>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</si>
  <si>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</si>
  <si>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</si>
  <si>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</si>
  <si>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</si>
  <si>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</si>
  <si>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</si>
  <si>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</si>
  <si>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</si>
  <si>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</si>
  <si>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</si>
  <si>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</si>
  <si>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</si>
  <si>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</si>
  <si>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</si>
  <si>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</si>
  <si>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</si>
  <si>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</si>
  <si>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</si>
  <si>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</si>
  <si>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</si>
  <si>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</si>
  <si>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</si>
  <si>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</si>
  <si>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</si>
  <si>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</si>
  <si>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</si>
  <si>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</si>
  <si>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</si>
  <si>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</si>
  <si>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</si>
  <si>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</si>
  <si>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</si>
  <si>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</si>
  <si>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</si>
  <si>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</si>
  <si>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</si>
  <si>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</si>
  <si>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</si>
  <si>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</si>
  <si>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</si>
  <si>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</si>
  <si>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</si>
  <si>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</si>
  <si>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</si>
  <si>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</si>
  <si>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</si>
  <si>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</si>
  <si>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</si>
  <si>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</si>
  <si>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</si>
  <si>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</si>
  <si>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</si>
  <si>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</si>
  <si>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</si>
  <si>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</si>
  <si>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</si>
  <si>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</si>
  <si>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</si>
  <si>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</si>
  <si>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</si>
  <si>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</si>
  <si>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</si>
  <si>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</si>
  <si>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</si>
  <si>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</si>
  <si>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</si>
  <si>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</si>
  <si>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</si>
  <si>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</si>
  <si>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</si>
  <si>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</si>
  <si>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</si>
  <si>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</si>
  <si>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</si>
  <si>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</si>
  <si>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</si>
  <si>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</si>
  <si>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</si>
  <si>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</si>
  <si>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</si>
  <si>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</si>
  <si>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</si>
  <si>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</si>
  <si>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</si>
  <si>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</si>
  <si>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</si>
  <si>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</si>
  <si>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</si>
  <si>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</si>
  <si>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</si>
  <si>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</si>
  <si>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</si>
  <si>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</si>
  <si>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</si>
  <si>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</si>
  <si>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</si>
  <si>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</si>
  <si>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</si>
  <si>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</si>
  <si>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</si>
  <si>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</si>
  <si>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</si>
  <si>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</si>
  <si>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</si>
  <si>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</si>
  <si>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</si>
  <si>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</si>
  <si>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</si>
  <si>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</si>
  <si>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</si>
  <si>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</si>
  <si>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</si>
  <si>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</si>
  <si>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</si>
  <si>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</si>
  <si>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</si>
  <si>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</si>
  <si>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</si>
  <si>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</si>
  <si>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</si>
  <si>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</si>
  <si>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</si>
  <si>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</si>
  <si>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</si>
  <si>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</si>
  <si>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</si>
  <si>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</si>
  <si>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</si>
  <si>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</si>
  <si>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</si>
  <si>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</si>
  <si>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</si>
  <si>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</si>
  <si>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</si>
  <si>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</si>
  <si>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</si>
  <si>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</si>
  <si>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</si>
  <si>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</si>
  <si>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</si>
  <si>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</si>
  <si>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</si>
  <si>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</si>
  <si>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</si>
  <si>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</si>
  <si>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</si>
  <si>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</si>
  <si>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</si>
  <si>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</si>
  <si>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</si>
  <si>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</si>
  <si>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</si>
  <si>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</si>
  <si>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</si>
  <si>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</si>
  <si>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</si>
  <si>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</si>
  <si>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</si>
  <si>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</si>
  <si>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</si>
  <si>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</si>
  <si>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</si>
  <si>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</si>
  <si>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</si>
  <si>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</si>
  <si>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</si>
  <si>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</si>
  <si>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</si>
  <si>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</si>
  <si>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</si>
  <si>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</si>
  <si>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</si>
  <si>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</si>
  <si>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</si>
  <si>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</si>
  <si>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</si>
  <si>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</si>
  <si>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</si>
  <si>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</si>
  <si>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</si>
  <si>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</si>
  <si>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</si>
  <si>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</si>
  <si>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</si>
  <si>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</si>
  <si>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</si>
  <si>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</si>
  <si>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</si>
  <si>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</si>
  <si>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</si>
  <si>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</si>
  <si>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</si>
  <si>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</si>
  <si>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</si>
  <si>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</si>
  <si>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</si>
  <si>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</si>
  <si>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</si>
  <si>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</si>
  <si>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</si>
  <si>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</si>
  <si>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</si>
  <si>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</si>
  <si>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</si>
  <si>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</si>
  <si>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</si>
  <si>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</si>
  <si>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</si>
  <si>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</si>
  <si>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</si>
  <si>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</si>
  <si>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</si>
  <si>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</si>
  <si>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</si>
  <si>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</si>
  <si>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</si>
  <si>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</si>
  <si>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</si>
  <si>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</si>
  <si>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</si>
  <si>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</si>
  <si>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</si>
  <si>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</si>
  <si>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</si>
  <si>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</si>
  <si>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</si>
  <si>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</si>
  <si>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</si>
  <si>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</si>
  <si>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</si>
  <si>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</si>
  <si>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</si>
  <si>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</si>
  <si>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</si>
  <si>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</si>
  <si>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</si>
  <si>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</si>
  <si>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</si>
  <si>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</si>
  <si>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</si>
  <si>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</si>
  <si>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</si>
  <si>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</si>
  <si>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</si>
  <si>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</si>
  <si>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</si>
  <si>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</si>
  <si>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</si>
  <si>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</si>
  <si>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</si>
  <si>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</si>
  <si>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</si>
  <si>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</si>
  <si>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</si>
  <si>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</si>
  <si>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</si>
  <si>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</si>
  <si>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</si>
  <si>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</si>
  <si>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</si>
  <si>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</si>
  <si>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</si>
  <si>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</si>
  <si>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</si>
  <si>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</si>
  <si>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</si>
  <si>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</si>
  <si>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</si>
  <si>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</si>
  <si>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</si>
  <si>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</si>
  <si>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</si>
  <si>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</si>
  <si>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</si>
  <si>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</si>
  <si>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</si>
  <si>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</si>
  <si>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</si>
  <si>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</si>
  <si>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</si>
  <si>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</si>
  <si>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</si>
  <si>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</si>
  <si>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</si>
  <si>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</si>
  <si>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</si>
  <si>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</si>
  <si>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</si>
  <si>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</si>
  <si>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</si>
  <si>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</si>
  <si>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</si>
  <si>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</si>
  <si>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</si>
  <si>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</si>
  <si>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</si>
  <si>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</si>
  <si>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</si>
  <si>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</si>
  <si>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</si>
  <si>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</si>
  <si>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</si>
  <si>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</si>
  <si>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</si>
  <si>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</si>
  <si>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</si>
  <si>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</si>
  <si>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</si>
  <si>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</si>
  <si>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</si>
  <si>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</si>
  <si>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</si>
  <si>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</si>
  <si>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</si>
  <si>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</si>
  <si>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</si>
  <si>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</si>
  <si>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</si>
  <si>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</si>
  <si>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</si>
  <si>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</si>
  <si>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</si>
  <si>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</si>
  <si>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</si>
  <si>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</si>
  <si>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</si>
  <si>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</si>
  <si>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</si>
  <si>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</si>
  <si>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</si>
  <si>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</si>
  <si>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</si>
  <si>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</si>
  <si>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</si>
  <si>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</si>
  <si>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</si>
  <si>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</si>
  <si>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</si>
  <si>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</si>
  <si>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</si>
  <si>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</si>
  <si>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</si>
  <si>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</si>
  <si>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</si>
  <si>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</si>
  <si>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</si>
  <si>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</si>
  <si>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</si>
  <si>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</si>
  <si>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</si>
  <si>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</si>
  <si>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</si>
  <si>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</si>
  <si>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</si>
  <si>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</si>
  <si>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</si>
  <si>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</si>
  <si>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</si>
  <si>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</si>
  <si>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</si>
  <si>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</si>
  <si>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</si>
  <si>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</si>
  <si>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</si>
  <si>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</si>
  <si>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</si>
  <si>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</si>
  <si>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</si>
  <si>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</si>
  <si>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</si>
  <si>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</si>
  <si>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</si>
  <si>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</si>
  <si>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</si>
  <si>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</si>
  <si>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</si>
  <si>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</si>
  <si>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</si>
  <si>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</si>
  <si>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</si>
  <si>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</si>
  <si>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</si>
  <si>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</si>
  <si>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</si>
  <si>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</si>
  <si>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</si>
  <si>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</si>
  <si>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</si>
  <si>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</si>
  <si>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</si>
  <si>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</si>
  <si>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</si>
  <si>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</si>
  <si>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</si>
  <si>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</si>
  <si>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</si>
  <si>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</si>
  <si>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</si>
  <si>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</si>
  <si>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</si>
  <si>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</si>
  <si>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</si>
  <si>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</si>
  <si>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</si>
  <si>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</si>
  <si>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</si>
  <si>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</si>
  <si>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</si>
  <si>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</si>
  <si>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</si>
  <si>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</si>
  <si>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</si>
  <si>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</si>
  <si>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</si>
  <si>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</si>
  <si>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</si>
  <si>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</si>
  <si>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</si>
  <si>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</si>
  <si>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</si>
  <si>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</si>
  <si>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</si>
  <si>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</si>
  <si>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</si>
  <si>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</si>
  <si>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</si>
  <si>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</si>
  <si>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</si>
  <si>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</si>
  <si>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</si>
  <si>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</si>
  <si>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</si>
  <si>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</si>
  <si>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</si>
  <si>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</si>
  <si>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</si>
  <si>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</si>
  <si>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</si>
  <si>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</si>
  <si>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</si>
  <si>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</si>
  <si>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</si>
  <si>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</si>
  <si>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</si>
  <si>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</si>
  <si>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</si>
  <si>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</si>
  <si>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</si>
  <si>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</si>
  <si>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</si>
  <si>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</si>
  <si>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</si>
  <si>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</si>
  <si>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</si>
  <si>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</si>
  <si>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</si>
  <si>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</si>
  <si>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</si>
  <si>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</si>
  <si>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</si>
  <si>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</si>
  <si>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</si>
  <si>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</si>
  <si>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</si>
  <si>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</si>
  <si>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</si>
  <si>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</si>
  <si>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</si>
  <si>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</si>
  <si>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</si>
  <si>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</si>
  <si>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</si>
  <si>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</si>
  <si>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</si>
  <si>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</si>
  <si>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</si>
  <si>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</si>
  <si>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</si>
  <si>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</si>
  <si>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</si>
  <si>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</si>
  <si>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</si>
  <si>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</si>
  <si>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</si>
  <si>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</si>
  <si>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</si>
  <si>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</si>
  <si>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</si>
  <si>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</si>
  <si>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</si>
  <si>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</si>
  <si>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</si>
  <si>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</si>
  <si>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</si>
  <si>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</si>
  <si>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</si>
  <si>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</si>
  <si>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</si>
  <si>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</si>
  <si>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</si>
  <si>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</si>
  <si>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</si>
  <si>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</si>
  <si>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</si>
  <si>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</si>
  <si>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</si>
  <si>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</si>
  <si>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</si>
  <si>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</si>
  <si>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</si>
  <si>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</si>
  <si>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</si>
  <si>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</si>
  <si>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</si>
  <si>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</si>
  <si>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</si>
  <si>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</si>
  <si>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</si>
  <si>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</si>
  <si>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</si>
  <si>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</si>
  <si>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</si>
  <si>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</si>
  <si>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</si>
  <si>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</si>
  <si>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</si>
  <si>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</si>
  <si>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</si>
  <si>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</si>
  <si>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</si>
  <si>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</si>
  <si>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</si>
  <si>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</si>
  <si>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</si>
  <si>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</si>
  <si>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</si>
  <si>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</si>
  <si>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</si>
  <si>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</si>
  <si>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</si>
  <si>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</si>
  <si>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</si>
  <si>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</si>
  <si>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</si>
  <si>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</si>
  <si>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</si>
  <si>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</si>
  <si>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</si>
  <si>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</si>
  <si>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</si>
  <si>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</si>
  <si>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</si>
  <si>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</si>
  <si>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</si>
  <si>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</si>
  <si>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</si>
  <si>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</si>
  <si>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</si>
  <si>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</si>
  <si>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</si>
  <si>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</si>
  <si>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</si>
  <si>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</si>
  <si>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</si>
  <si>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</si>
  <si>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</si>
  <si>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</si>
  <si>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</si>
  <si>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</si>
  <si>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</si>
  <si>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</si>
  <si>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</si>
  <si>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</si>
  <si>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</si>
  <si>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</si>
  <si>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</si>
  <si>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</si>
  <si>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</si>
  <si>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</si>
  <si>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</si>
  <si>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</si>
  <si>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</si>
  <si>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</si>
  <si>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</si>
  <si>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</si>
  <si>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</si>
  <si>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</si>
  <si>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</si>
  <si>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</si>
  <si>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</si>
  <si>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</si>
  <si>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</si>
  <si>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</si>
  <si>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</si>
  <si>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</si>
  <si>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</si>
  <si>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</si>
  <si>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</si>
  <si>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</si>
  <si>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</si>
  <si>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</si>
  <si>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</si>
  <si>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</si>
  <si>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</si>
  <si>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</si>
  <si>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</si>
  <si>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</si>
  <si>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</si>
  <si>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</si>
  <si>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</si>
  <si>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</si>
  <si>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</si>
  <si>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</si>
  <si>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</si>
  <si>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</si>
  <si>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</si>
  <si>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</si>
  <si>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</si>
  <si>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</si>
  <si>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</si>
  <si>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</si>
  <si>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</si>
  <si>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</si>
  <si>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</si>
  <si>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</si>
  <si>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</si>
  <si>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</si>
  <si>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</si>
  <si>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</si>
  <si>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</si>
  <si>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</si>
  <si>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</si>
  <si>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</si>
  <si>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</si>
  <si>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</si>
  <si>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</si>
  <si>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</si>
  <si>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</si>
  <si>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</si>
  <si>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</si>
  <si>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</si>
  <si>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</si>
  <si>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</si>
  <si>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</si>
  <si>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</si>
  <si>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</si>
  <si>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</si>
  <si>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</si>
  <si>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</si>
  <si>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</si>
  <si>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</si>
  <si>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</si>
  <si>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</si>
  <si>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</si>
  <si>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</si>
  <si>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</si>
  <si>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</si>
  <si>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</si>
  <si>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</si>
  <si>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</si>
  <si>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</si>
  <si>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</si>
  <si>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</si>
  <si>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</si>
  <si>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</si>
  <si>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</si>
  <si>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</si>
  <si>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</si>
  <si>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</si>
  <si>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</si>
  <si>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</si>
  <si>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</si>
  <si>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</si>
  <si>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</si>
  <si>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</si>
  <si>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</si>
  <si>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</si>
  <si>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</si>
  <si>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</si>
  <si>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</si>
  <si>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</si>
  <si>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</si>
  <si>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</si>
  <si>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</si>
  <si>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</si>
  <si>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</si>
  <si>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</si>
  <si>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</si>
  <si>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</si>
  <si>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</si>
  <si>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</si>
  <si>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</si>
  <si>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</si>
  <si>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</si>
  <si>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</si>
  <si>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</si>
  <si>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</si>
  <si>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</si>
  <si>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</si>
  <si>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</si>
  <si>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</si>
  <si>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</si>
  <si>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</si>
  <si>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</si>
  <si>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</si>
  <si>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</si>
  <si>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</si>
  <si>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</si>
  <si>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</si>
  <si>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</si>
  <si>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</si>
  <si>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</si>
  <si>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</si>
  <si>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</si>
  <si>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</si>
  <si>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</si>
  <si>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</si>
  <si>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</si>
  <si>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</si>
  <si>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</si>
  <si>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</si>
  <si>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</si>
  <si>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</si>
  <si>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</si>
  <si>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</si>
  <si>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</si>
  <si>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</si>
  <si>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</si>
  <si>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</si>
  <si>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</si>
  <si>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</si>
  <si>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</si>
  <si>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</si>
  <si>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</si>
  <si>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</si>
  <si>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</si>
  <si>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</si>
  <si>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</si>
  <si>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</si>
  <si>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</si>
  <si>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</si>
  <si>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</si>
  <si>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</si>
  <si>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</si>
  <si>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</si>
  <si>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</si>
  <si>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</si>
  <si>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</si>
  <si>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</si>
  <si>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</si>
  <si>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</si>
  <si>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</si>
  <si>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</si>
  <si>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</si>
  <si>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</si>
  <si>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</si>
  <si>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</si>
  <si>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</si>
  <si>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</si>
  <si>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</si>
  <si>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</si>
  <si>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</si>
  <si>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</si>
  <si>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</si>
  <si>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</si>
  <si>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</si>
  <si>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</si>
  <si>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</si>
  <si>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</si>
  <si>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</si>
  <si>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</si>
  <si>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</si>
  <si>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</si>
  <si>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</si>
  <si>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</si>
  <si>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</si>
  <si>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</si>
  <si>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</si>
  <si>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</si>
  <si>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</si>
  <si>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</si>
  <si>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</si>
  <si>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</si>
  <si>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</si>
  <si>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</si>
  <si>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</si>
  <si>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</si>
  <si>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</si>
  <si>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</si>
  <si>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</si>
  <si>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</si>
  <si>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</si>
  <si>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</si>
  <si>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</si>
  <si>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</si>
  <si>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</si>
  <si>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</si>
  <si>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</si>
  <si>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</si>
  <si>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</si>
  <si>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</si>
  <si>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</si>
  <si>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</si>
  <si>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</si>
  <si>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</si>
  <si>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</si>
  <si>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</si>
  <si>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</si>
  <si>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</si>
  <si>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</si>
  <si>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</si>
  <si>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</si>
  <si>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</si>
  <si>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</si>
  <si>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</si>
  <si>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</si>
  <si>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</si>
  <si>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</si>
  <si>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</si>
  <si>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</si>
  <si>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</si>
  <si>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</si>
  <si>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</si>
  <si>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</si>
  <si>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</si>
  <si>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</si>
  <si>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</si>
  <si>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</si>
  <si>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</si>
  <si>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</si>
  <si>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</si>
  <si>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</si>
  <si>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</si>
  <si>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</si>
  <si>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</si>
  <si>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</si>
  <si>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</si>
  <si>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</si>
  <si>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</si>
  <si>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</si>
  <si>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</si>
  <si>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</si>
  <si>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</si>
  <si>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</si>
  <si>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</si>
  <si>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</si>
  <si>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</si>
  <si>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</si>
  <si>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</si>
  <si>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</si>
  <si>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</si>
  <si>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</si>
  <si>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</si>
  <si>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</si>
  <si>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</si>
  <si>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</si>
  <si>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</si>
  <si>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</si>
  <si>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</si>
  <si>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</si>
  <si>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</si>
  <si>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</si>
  <si>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</si>
  <si>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</si>
  <si>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</si>
  <si>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</si>
  <si>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</si>
  <si>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</si>
  <si>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</si>
  <si>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</si>
  <si>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</si>
  <si>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</si>
  <si>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</si>
  <si>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</si>
  <si>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</si>
  <si>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</si>
  <si>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</si>
  <si>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</si>
  <si>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</si>
  <si>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</si>
  <si>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</si>
  <si>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</si>
  <si>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</si>
  <si>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</si>
  <si>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</si>
  <si>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</si>
  <si>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</si>
  <si>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</si>
  <si>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</si>
  <si>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</si>
  <si>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</si>
  <si>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</si>
  <si>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</si>
  <si>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</si>
  <si>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</si>
  <si>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</si>
  <si>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</si>
  <si>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</si>
  <si>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</si>
  <si>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</si>
  <si>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</si>
  <si>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</si>
  <si>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</si>
  <si>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</si>
  <si>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</si>
  <si>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</si>
  <si>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</si>
  <si>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</si>
  <si>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</si>
  <si>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</si>
  <si>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</si>
  <si>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</si>
  <si>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</si>
  <si>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</si>
  <si>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</si>
  <si>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</si>
  <si>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</si>
  <si>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</si>
  <si>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</si>
  <si>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</si>
  <si>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</si>
  <si>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</si>
  <si>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</si>
  <si>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</si>
  <si>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</si>
  <si>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</si>
  <si>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</si>
  <si>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</si>
  <si>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</si>
  <si>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</si>
  <si>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</si>
  <si>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</si>
  <si>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</si>
  <si>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</si>
  <si>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</si>
  <si>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</si>
  <si>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</si>
  <si>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</si>
  <si>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</si>
  <si>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</si>
  <si>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</si>
  <si>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</si>
  <si>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</si>
  <si>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</si>
  <si>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</si>
  <si>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</si>
  <si>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</si>
  <si>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</si>
  <si>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</si>
  <si>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</si>
  <si>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</si>
  <si>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</si>
  <si>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</si>
  <si>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</si>
  <si>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</si>
  <si>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</si>
  <si>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</si>
  <si>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</si>
  <si>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</si>
  <si>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</si>
  <si>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</si>
  <si>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</si>
  <si>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</si>
  <si>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</si>
  <si>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</si>
  <si>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</si>
  <si>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</si>
  <si>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</si>
  <si>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</si>
  <si>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</si>
  <si>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</si>
  <si>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</si>
  <si>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</si>
  <si>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</si>
  <si>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</si>
  <si>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</si>
  <si>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</si>
  <si>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</si>
  <si>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</si>
  <si>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</si>
  <si>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</si>
  <si>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</si>
  <si>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</si>
  <si>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</si>
  <si>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</si>
  <si>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</si>
  <si>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</si>
  <si>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</si>
  <si>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</si>
  <si>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</si>
  <si>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</si>
  <si>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</si>
  <si>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</si>
  <si>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</si>
  <si>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</si>
  <si>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</si>
  <si>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</si>
  <si>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</si>
  <si>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</si>
  <si>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</si>
  <si>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</si>
  <si>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</si>
  <si>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</si>
  <si>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</si>
  <si>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</si>
  <si>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</si>
  <si>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</si>
  <si>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</si>
  <si>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</si>
  <si>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</si>
  <si>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</si>
  <si>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</si>
  <si>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</si>
  <si>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</si>
  <si>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</si>
  <si>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</si>
  <si>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</si>
  <si>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</si>
  <si>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</si>
  <si>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</si>
  <si>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</si>
  <si>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</si>
  <si>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</si>
  <si>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</si>
  <si>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</si>
  <si>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</si>
  <si>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</si>
  <si>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</si>
  <si>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</si>
  <si>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</si>
  <si>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</si>
  <si>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</si>
  <si>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</si>
  <si>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</si>
  <si>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</si>
  <si>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</si>
  <si>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</si>
  <si>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</si>
  <si>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</si>
  <si>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</si>
  <si>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</si>
  <si>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</si>
  <si>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</si>
  <si>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</si>
  <si>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</si>
  <si>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</si>
  <si>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</si>
  <si>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</si>
  <si>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</si>
  <si>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</si>
  <si>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</si>
  <si>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</si>
  <si>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</si>
  <si>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</si>
  <si>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</si>
  <si>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</si>
  <si>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</si>
  <si>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</si>
  <si>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</si>
  <si>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</si>
  <si>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</si>
  <si>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</si>
  <si>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</si>
  <si>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</si>
  <si>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</si>
  <si>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</si>
  <si>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</si>
  <si>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</si>
  <si>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</si>
  <si>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</si>
  <si>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</si>
  <si>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</si>
  <si>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</si>
  <si>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</si>
  <si>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</si>
  <si>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</si>
  <si>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</si>
  <si>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</si>
  <si>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</si>
  <si>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</si>
  <si>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</si>
  <si>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</si>
  <si>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</si>
  <si>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</si>
  <si>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</si>
  <si>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</si>
  <si>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</si>
  <si>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</si>
  <si>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</si>
  <si>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</si>
  <si>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</si>
  <si>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</si>
  <si>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</si>
  <si>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</si>
  <si>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</si>
  <si>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</si>
  <si>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</si>
  <si>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</si>
  <si>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</si>
  <si>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</si>
  <si>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</si>
  <si>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</si>
  <si>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</si>
  <si>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</si>
  <si>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</si>
  <si>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</si>
  <si>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</si>
  <si>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</si>
  <si>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</si>
  <si>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</si>
  <si>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</si>
  <si>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</si>
  <si>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</si>
  <si>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</si>
  <si>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</si>
  <si>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</si>
  <si>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</si>
  <si>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</si>
  <si>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</si>
  <si>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</si>
  <si>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</si>
  <si>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</si>
  <si>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</si>
  <si>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</si>
  <si>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</si>
  <si>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</si>
  <si>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</si>
  <si>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</si>
  <si>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</si>
  <si>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</si>
  <si>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</si>
  <si>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</si>
  <si>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</si>
  <si>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</si>
  <si>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</si>
  <si>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</si>
  <si>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</si>
  <si>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</si>
  <si>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</si>
  <si>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</si>
  <si>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</si>
  <si>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</si>
  <si>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</si>
  <si>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</si>
  <si>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</si>
  <si>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</si>
  <si>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</si>
  <si>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</si>
  <si>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</si>
  <si>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</si>
  <si>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</si>
  <si>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</si>
  <si>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</si>
  <si>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</si>
  <si>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</si>
  <si>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</si>
  <si>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</si>
  <si>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</si>
  <si>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</si>
  <si>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</si>
  <si>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</si>
  <si>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</si>
  <si>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</si>
  <si>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</si>
  <si>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</si>
  <si>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</si>
  <si>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</si>
  <si>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</si>
  <si>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</si>
  <si>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</si>
  <si>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</si>
  <si>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</si>
  <si>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</si>
  <si>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</si>
  <si>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</si>
  <si>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</si>
  <si>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</si>
  <si>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</si>
  <si>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</si>
  <si>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</si>
  <si>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</si>
  <si>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</si>
  <si>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</si>
  <si>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</si>
  <si>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</si>
  <si>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</si>
  <si>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</si>
  <si>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</si>
  <si>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</si>
  <si>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</si>
  <si>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</si>
  <si>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</si>
  <si>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</si>
  <si>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</si>
  <si>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</si>
  <si>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</si>
  <si>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</si>
  <si>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</si>
  <si>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</si>
  <si>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</si>
  <si>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</si>
  <si>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</si>
  <si>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</si>
  <si>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</si>
  <si>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</si>
  <si>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</si>
  <si>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</si>
  <si>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</si>
  <si>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</si>
  <si>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</si>
  <si>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</si>
  <si>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</si>
  <si>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</si>
  <si>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</si>
  <si>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</si>
  <si>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</si>
  <si>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</si>
  <si>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</si>
  <si>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</si>
  <si>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</si>
  <si>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</si>
  <si>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</si>
  <si>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</si>
  <si>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</si>
  <si>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</si>
  <si>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</si>
  <si>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</si>
  <si>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</si>
  <si>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</si>
  <si>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</si>
  <si>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</si>
  <si>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</si>
  <si>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</si>
  <si>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</si>
  <si>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</si>
  <si>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</si>
  <si>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</si>
  <si>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</si>
  <si>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</si>
  <si>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</si>
  <si>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</si>
  <si>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</si>
  <si>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</si>
  <si>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</si>
  <si>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</si>
  <si>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</si>
  <si>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</si>
  <si>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</si>
  <si>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</si>
  <si>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</si>
  <si>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</si>
  <si>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</si>
  <si>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</si>
  <si>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</si>
  <si>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</si>
  <si>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</si>
  <si>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</si>
  <si>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</si>
  <si>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</si>
  <si>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</si>
  <si>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</si>
  <si>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</si>
  <si>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</si>
  <si>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</si>
  <si>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</si>
  <si>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</si>
  <si>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</si>
  <si>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</si>
  <si>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</si>
  <si>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</si>
  <si>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</si>
  <si>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</si>
  <si>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</si>
  <si>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</si>
  <si>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</si>
  <si>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</si>
  <si>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</si>
  <si>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</si>
  <si>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</si>
  <si>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</si>
  <si>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</si>
  <si>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</si>
  <si>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</si>
  <si>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</si>
  <si>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</si>
  <si>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</si>
  <si>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</si>
  <si>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</si>
  <si>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</si>
  <si>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</si>
  <si>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</si>
  <si>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</si>
  <si>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</si>
  <si>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</si>
  <si>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</si>
  <si>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</si>
  <si>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</si>
  <si>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</si>
  <si>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</si>
  <si>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</si>
  <si>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</si>
  <si>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</si>
  <si>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</si>
  <si>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</si>
  <si>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</si>
  <si>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</si>
  <si>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</si>
  <si>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</si>
  <si>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</si>
  <si>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</si>
  <si>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</si>
  <si>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</si>
  <si>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</si>
  <si>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</si>
  <si>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</si>
  <si>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</si>
  <si>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</si>
  <si>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</si>
  <si>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</si>
  <si>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</si>
  <si>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</si>
  <si>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</si>
  <si>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</si>
  <si>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</si>
  <si>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</si>
  <si>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</si>
  <si>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</si>
  <si>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</si>
  <si>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</si>
  <si>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</si>
  <si>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</si>
  <si>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</si>
  <si>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</si>
  <si>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</si>
  <si>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</si>
  <si>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</si>
  <si>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</si>
  <si>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</si>
  <si>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</si>
  <si>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</si>
  <si>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</si>
  <si>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</si>
  <si>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</si>
  <si>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</si>
  <si>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</si>
  <si>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</si>
  <si>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</si>
  <si>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</si>
  <si>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</si>
  <si>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</si>
  <si>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</si>
  <si>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</si>
  <si>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</si>
  <si>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</si>
  <si>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</si>
  <si>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</si>
  <si>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</si>
  <si>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</si>
  <si>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</si>
  <si>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</si>
  <si>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</si>
  <si>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</si>
  <si>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</si>
  <si>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</si>
  <si>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</si>
  <si>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</si>
  <si>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</si>
  <si>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</si>
  <si>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</si>
  <si>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</si>
  <si>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</si>
  <si>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</si>
  <si>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</si>
  <si>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</si>
  <si>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</si>
  <si>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</si>
  <si>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</si>
  <si>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</si>
  <si>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</si>
  <si>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</si>
  <si>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</si>
  <si>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</si>
  <si>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</si>
  <si>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</si>
  <si>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</si>
  <si>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</si>
  <si>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</si>
  <si>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</si>
  <si>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</si>
  <si>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</si>
  <si>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</si>
  <si>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</si>
  <si>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</si>
  <si>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</si>
  <si>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</si>
  <si>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</si>
  <si>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</si>
  <si>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</si>
  <si>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</si>
  <si>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</si>
  <si>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</si>
  <si>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</si>
  <si>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</si>
  <si>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</si>
  <si>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</si>
  <si>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</si>
  <si>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</si>
  <si>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</si>
  <si>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</si>
  <si>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</si>
  <si>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</si>
  <si>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</si>
  <si>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</si>
  <si>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</si>
  <si>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</si>
  <si>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</si>
  <si>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</si>
  <si>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</si>
  <si>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</si>
  <si>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</si>
  <si>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</si>
  <si>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</si>
  <si>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</si>
  <si>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</si>
  <si>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</si>
  <si>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</si>
  <si>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</si>
  <si>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</si>
  <si>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</si>
  <si>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</si>
  <si>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</si>
  <si>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</si>
  <si>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</si>
  <si>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</si>
  <si>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</si>
  <si>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</si>
  <si>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</si>
  <si>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</si>
  <si>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</si>
  <si>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</si>
  <si>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</si>
  <si>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</si>
  <si>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</si>
  <si>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</si>
  <si>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</si>
  <si>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</si>
  <si>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</si>
  <si>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</si>
  <si>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</si>
  <si>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</si>
  <si>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</si>
  <si>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</si>
  <si>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</si>
  <si>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</si>
  <si>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</si>
  <si>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</si>
  <si>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</si>
  <si>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</si>
  <si>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</si>
  <si>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</si>
  <si>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</si>
  <si>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</si>
  <si>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</si>
  <si>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</si>
  <si>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</si>
  <si>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</si>
  <si>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</si>
  <si>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</si>
  <si>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</si>
  <si>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</si>
  <si>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</si>
  <si>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</si>
  <si>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</si>
  <si>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</si>
  <si>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</si>
  <si>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</si>
  <si>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</si>
  <si>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</si>
  <si>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</si>
  <si>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</si>
  <si>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</si>
  <si>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</si>
  <si>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</si>
  <si>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</si>
  <si>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</si>
  <si>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</si>
  <si>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</si>
  <si>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</si>
  <si>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</si>
  <si>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</si>
  <si>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</si>
  <si>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</si>
  <si>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</si>
  <si>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</si>
  <si>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</si>
  <si>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</si>
  <si>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</si>
  <si>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</si>
  <si>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</si>
  <si>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</si>
  <si>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</si>
  <si>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</si>
  <si>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</si>
  <si>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</si>
  <si>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</si>
  <si>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</si>
  <si>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</si>
  <si>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</si>
  <si>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</si>
  <si>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</si>
  <si>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</si>
  <si>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</si>
  <si>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</si>
  <si>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</si>
  <si>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</si>
  <si>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</si>
  <si>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</si>
  <si>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</si>
  <si>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</si>
  <si>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</si>
  <si>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</si>
  <si>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</si>
  <si>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</si>
  <si>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</si>
  <si>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</si>
  <si>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</si>
  <si>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</si>
  <si>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</si>
  <si>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</si>
  <si>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</si>
  <si>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</si>
  <si>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</si>
  <si>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</si>
  <si>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</si>
  <si>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</si>
  <si>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</si>
  <si>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</si>
  <si>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</si>
  <si>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</si>
  <si>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</si>
  <si>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</si>
  <si>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</si>
  <si>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</si>
  <si>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</si>
  <si>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</si>
  <si>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</si>
  <si>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</si>
  <si>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</si>
  <si>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</si>
  <si>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</si>
  <si>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</si>
  <si>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</si>
  <si>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</si>
  <si>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</si>
  <si>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</si>
  <si>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</si>
  <si>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</si>
  <si>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</si>
  <si>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</si>
  <si>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</si>
  <si>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</si>
  <si>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</si>
  <si>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</si>
  <si>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</si>
  <si>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</si>
  <si>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</si>
  <si>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</si>
  <si>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</si>
  <si>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</si>
  <si>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</si>
  <si>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</si>
  <si>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</si>
  <si>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</si>
  <si>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</si>
  <si>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</si>
  <si>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</si>
  <si>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</si>
  <si>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</si>
  <si>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</si>
  <si>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</si>
  <si>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</si>
  <si>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</si>
  <si>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</si>
  <si>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</si>
  <si>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</si>
  <si>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</si>
  <si>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</si>
  <si>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</si>
  <si>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</si>
  <si>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</si>
  <si>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</si>
  <si>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</si>
  <si>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</si>
  <si>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</si>
  <si>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</si>
  <si>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</si>
  <si>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</si>
  <si>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</si>
  <si>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</si>
  <si>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</si>
  <si>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</si>
  <si>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</si>
  <si>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</si>
  <si>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</si>
  <si>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</si>
  <si>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</si>
  <si>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</si>
  <si>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</si>
  <si>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</si>
  <si>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</si>
  <si>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</si>
  <si>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</si>
  <si>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</si>
  <si>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</si>
  <si>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</si>
  <si>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</si>
  <si>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</si>
  <si>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</si>
  <si>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</si>
  <si>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</si>
  <si>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</si>
  <si>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</si>
  <si>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</si>
  <si>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</si>
  <si>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</si>
  <si>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</si>
  <si>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</si>
  <si>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</si>
  <si>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</si>
  <si>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</si>
  <si>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</si>
  <si>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</si>
  <si>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</si>
  <si>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</si>
  <si>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</si>
  <si>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</si>
  <si>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</si>
  <si>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</si>
  <si>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</si>
  <si>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</si>
  <si>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</si>
  <si>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</si>
  <si>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</si>
  <si>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</si>
  <si>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</si>
  <si>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</si>
  <si>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</si>
  <si>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</si>
  <si>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</si>
  <si>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</si>
  <si>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</si>
  <si>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</si>
  <si>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</si>
  <si>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</si>
  <si>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</si>
  <si>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</si>
  <si>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</si>
  <si>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</si>
  <si>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</si>
  <si>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</si>
  <si>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</si>
  <si>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</si>
  <si>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</si>
  <si>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</si>
  <si>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</si>
  <si>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</si>
  <si>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</si>
  <si>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</si>
  <si>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</si>
  <si>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</si>
  <si>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</si>
  <si>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</si>
  <si>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</si>
  <si>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</si>
  <si>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</si>
  <si>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</si>
  <si>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</si>
  <si>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</si>
  <si>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</si>
  <si>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</si>
  <si>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</si>
  <si>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</si>
  <si>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</si>
  <si>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</si>
  <si>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</si>
  <si>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</si>
  <si>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</si>
  <si>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</si>
  <si>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</si>
  <si>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</si>
  <si>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</si>
  <si>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</si>
  <si>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</si>
  <si>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</si>
  <si>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</si>
  <si>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</si>
  <si>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PCM-20251119-00000193</t>
  </si>
  <si>
    <t>90 min</t>
  </si>
  <si>
    <t xml:space="preserve"> PCM-20250215-00000830 </t>
  </si>
  <si>
    <t>LTE site still down and  site located in aramco area access issue need special permission</t>
  </si>
  <si>
    <t>PCM-20251119-00000083</t>
  </si>
  <si>
    <t>access issue, site located in family building and owner phone closed</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</si>
  <si>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</si>
  <si>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</si>
  <si>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</si>
  <si>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</si>
  <si>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</si>
  <si>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</si>
  <si>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</si>
  <si>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</si>
  <si>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</si>
  <si>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</si>
  <si>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PCM-20251118-00002052</t>
  </si>
  <si>
    <t xml:space="preserve">Site located in deep desert &amp; dangerous area , under night access / team will check morning 			</t>
  </si>
  <si>
    <t>TT-20251118-01473</t>
  </si>
  <si>
    <t xml:space="preserve">Site located at rooftop and door is closed / / team will check morning 		</t>
  </si>
  <si>
    <t>PCM-20251119-00000179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</si>
</sst>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theme="1"/>
      <name val="Aptos"/>
      <charset val="1"/>
    </font>
    <font>
      <sz val="12"/>
      <color rgb="FF000000"/>
      <name val="Arial"/>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33" fillId="0" borderId="0" xfId="0" applyFont="1" applyAlignment="1">
      <alignment wrapText="1"/>
    </xf>
    <xf numFmtId="0" fontId="34" fillId="20"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8" totalsRowShown="0" headerRowDxfId="15" dataDxfId="14" headerRowBorderDxfId="12" tableBorderDxfId="13">
  <autoFilter ref="A1:L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317.17859479166509</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45980.127020717591</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45980.127020717591</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45980.127020717591</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45980.127020717591</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45980.127020717591</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45980.127020717591</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45980.127020717591</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45980.127020717591</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45980.127020717591</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45980.127020717591</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45980.127020717591</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45980.127020717591</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45980.127020717591</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45980.127020717591</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45980.127020717591</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45980.127020717591</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45980.127020717591</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45980.127020717591</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45980.127020717591</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45980.127020717591</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45980.127020717591</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45980.127020717591</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45980.127020717591</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45980.127020717591</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45980.127020717591</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45980.127020717591</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45980.127020717591</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45980.127020717591</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45980.127020717591</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45980.127020717591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45980.127020717591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45980.127020717591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45980.127020717591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45980.127020717591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45980.127020717591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45980.127020717591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45980.127020717591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45980.127020717591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45980.127020717591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45980.127020717591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45980.127020717591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45980.127020717591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45980.127020717591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45980.127020717591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45980.127020717591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45980.127020717591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45980.127020717591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45980.127020717591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45980.127020717591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45980.127020717591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45980.127020717591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45980.127020717591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45980.127020717591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45980.127020717591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45980.127020717591</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0D89D6FC-00A7-4DEA-9994-5A846CEC3A9D}"/>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155.12718275462976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t="s">
        <v>39105</v>
      </c>
      <c r="B4" s="18" t="str">
        <f>IFERROR(VLOOKUP(D4,DB!A:K,11,0),"")</f>
        <v>R2</v>
      </c>
      <c r="C4" s="61">
        <v>1</v>
      </c>
      <c r="D4" s="18" t="s">
        <v>22400</v>
      </c>
      <c r="E4" s="84" t="s">
        <v>39021</v>
      </c>
      <c r="F4" s="103">
        <v>45980.113946759258</v>
      </c>
      <c r="G4" s="104">
        <f ca="1">IFERROR(NOW()-F4,"-")</f>
        <v>1.3073958332824986E-2</v>
      </c>
      <c r="H4" s="103">
        <v>45980.109085648146</v>
      </c>
      <c r="I4" s="18" t="str">
        <f>IFERROR(VLOOKUP(D4,DB!A:F,6,0),"")</f>
        <v>SCECO</v>
      </c>
      <c r="J4" s="18" t="str">
        <f>IFERROR(VLOOKUP(D4,DB!A:G,7,0),"")</f>
        <v>Weak</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41"/>
      <c r="E5" s="102"/>
      <c r="F5" s="103"/>
      <c r="G5" s="104">
        <f ca="1">IFERROR(NOW()-F5,"-")</f>
        <v>45980.127020717591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42"/>
      <c r="E6" s="102"/>
      <c r="F6" s="103"/>
      <c r="G6" s="104">
        <f ca="1">IFERROR(NOW()-F6,"-")</f>
        <v>45980.127020717591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45980.127020717591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45980.127020717591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45980.127020717591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45980.127020717591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45980.127020717591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45980.127020717591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45980.127020717591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45980.127020717591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45980.127020717591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45980.127020717591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45980.127020717591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45980.127020717591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45980.127020717591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45980.127020717591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45980.127020717591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45980.127020717591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45980.127020717591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45980.127020717591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45980.127020717591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45980.127020717591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45980.127020717591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45980.127020717591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45980.127020717591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45980.127020717591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45980.127020717591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45980.127020717591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45980.127020717591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45980.127020717591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45980.127020717591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45980.127020717591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45980.127020717591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45980.127020717591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45980.127020717591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45980.127020717591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45980.127020717591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45980.127020717591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45980.127020717591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45980.127020717591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45980.127020717591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45980.127020717591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45980.127020717591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45980.127020717591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45980.127020717591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45980.127020717591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45980.127020717591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45980.127020717591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45980.127020717591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45980.127020717591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45980.127020717591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45980.127020717591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45980.127020717591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45980.127020717591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45980.127020717591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45980.127020717591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45980.127020717591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45980.127020717591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45980.127020717591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45980.127020717591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45980.127020717591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45980.127020717591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45980.127020717591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45980.127020717591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45980.127020717591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45980.127020717591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45980.127020717591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45980.127020717591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45980.127020717591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45980.127020717591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45980.127020717591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45980.127020717591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45980.127020717591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45980.127020717591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45980.127020717591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45980.127020717591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45980.127020717591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45980.127020717591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45980.127020717591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45980.127020717591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45980.127020717591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45980.127020717591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45980.127020717591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45980.127020717591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45980.127020717591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45980.127020717591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45980.127020717591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45980.127020717591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45980.127020717591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45980.127020717591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45980.127020717591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45980.127020717591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45980.127020717591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45980.127020717591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45980.127020717591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45980.127020717591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45980.127020717591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45980.127020717591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45980.127020717591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45980.127020717591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45980.127020717591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45980.127020717591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45980.127020717591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45980.127020717591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45980.127020717591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45980.127020717591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45980.127020717591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45980.127020717591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45980.127020717591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45980.127020717591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45980.127020717591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45980.127020717591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45980.127020717591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45980.127020717591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45980.127020717591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45980.127020717591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45980.127020717591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45980.127020717591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45980.127020717591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45980.127020717591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45980.127020717591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45980.127020717591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45980.127020717591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45980.127020717591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45980.127020717591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45980.127020717591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45980.127020717591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45980.127020717591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45980.127020717591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45980.127020717591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45980.127020717591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45980.127020717591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45980.127020717591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45980.127020717591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45980.127020717591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45980.127020717591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45980.127020717591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45980.127020717591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45980.127020717591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45980.127020717591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45980.127020717591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45980.127020717591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45980.127020717591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45980.127020717591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45980.127020717591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45980.127020717591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45980.127020717591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45980.127020717591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45980.127020717591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45980.127020717591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45980.127020717591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45980.127020717591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45980.127020717591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45980.127020717591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45980.127020717591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45980.127020717591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45980.127020717591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45980.127020717591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45980.127020717591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45980.127020717591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45980.127020717591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45980.127020717591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45980.127020717591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45980.127020717591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45980.127020717591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45980.127020717591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45980.127020717591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45980.127020717591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45980.127020717591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45980.127020717591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45980.127020717591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45980.127020717591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45980.127020717591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45980.127020717591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45980.127020717591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45980.127020717591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45980.127020717591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45980.127020717591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45980.127020717591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45980.127020717591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45980.127020717591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45980.127020717591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45980.127020717591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45980.127020717591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45980.127020717591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45980.127020717591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45980.127020717591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45980.127020717591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45980.127020717591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45980.127020717591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45980.127020717591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45980.127020717591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45980.127020717591</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45980.127020717591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45980.127020717591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45980.127020717591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45980.127020717591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45980.127020717591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45980.127020717591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45980.127020717591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45980.127020717591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45980.127020717591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45980.127020717591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45980.127020717591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45980.127020717591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45980.127020717591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45980.127020717591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45980.127020717591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45980.127020717591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45980.127020717591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45980.127020717591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45980.127020717591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45980.127020717591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45980.127020717591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45980.127020717591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45980.127020717591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45980.127020717591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45980.127020717591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45980.127020717591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45980.127020717591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45980.127020717591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45980.127020717591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45980.127020717591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45980.127020717591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45980.127020717591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45980.127020717591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45980.127020717591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45980.127020717591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45980.127020717591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45980.127020717591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45980.127020717591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45980.127020717591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45980.127020717591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45980.127020717591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45980.127020717591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45980.127020717591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45980.127020717591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45980.127020717591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45980.127020717591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45980.127020717591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45980.127020717591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45980.127020717591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45980.127020717591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45980.127020717591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45980.127020717591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45980.127020717591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45980.127020717591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45980.127020717591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45980.127020717591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45980.127020717591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45980.127020717591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45980.127020717591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45980.127020717591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45980.127020717591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45980.127020717591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45980.127020717591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45980.127020717591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45980.127020717591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45980.127020717591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45980.127020717591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45980.127020717591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45980.127020717591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45980.127020717591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45980.127020717591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45980.127020717591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45980.127020717591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45980.127020717591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45980.127020717591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45980.127020717591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45980.127020717591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45980.127020717591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45980.127020717591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45980.127020717591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45980.127020717591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45980.127020717591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45980.127020717591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45980.127020717591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45980.127020717591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45980.127020717591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45980.127020717591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45980.127020717591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45980.127020717591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45980.127020717591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45980.127020717591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45980.127020717591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45980.127020717591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45980.127020717591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45980.127020717591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45980.127020717591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45980.127020717591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45980.127020717591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45980.127020717591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45980.127020717591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45980.127020717591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45980.127020717591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45980.127020717591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45980.127020717591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45980.127020717591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45980.127020717591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45980.127020717591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45980.127020717591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45980.127020717591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45980.127020717591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45980.127020717591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45980.127020717591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45980.127020717591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45980.127020717591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45980.127020717591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45980.127020717591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45980.127020717591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45980.127020717591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45980.127020717591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45980.127020717591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45980.127020717591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45980.127020717591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45980.127020717591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45980.127020717591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45980.127020717591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45980.127020717591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45980.127020717591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45980.127020717591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45980.127020717591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45980.127020717591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45980.127020717591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45980.127020717591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45980.127020717591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45980.127020717591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45980.127020717591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45980.127020717591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45980.127020717591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45980.127020717591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45980.127020717591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45980.127020717591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45980.127020717591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45980.127020717591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45980.127020717591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45980.127020717591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45980.127020717591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45980.127020717591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45980.127020717591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45980.127020717591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45980.127020717591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45980.127020717591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45980.127020717591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45980.127020717591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45980.127020717591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45980.127020717591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45980.127020717591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45980.127020717591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45980.127020717591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45980.127020717591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45980.127020717591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45980.127020717591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45980.127020717591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45980.127020717591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45980.127020717591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45980.127020717591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45980.127020717591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45980.127020717591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45980.127020717591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45980.127020717591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45980.127020717591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45980.127020717591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45980.127020717591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45980.127020717591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45980.127020717591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45980.127020717591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45980.127020717591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45980.127020717591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45980.127020717591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45980.127020717591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45980.127020717591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45980.127020717591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45980.127020717591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45980.127020717591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45980.127020717591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45980.127020717591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45980.127020717591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45980.127020717591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45980.127020717591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45980.127020717591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45980.127020717591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45980.127020717591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45980.127020717591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45980.127020717591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45980.127020717591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45980.127020717591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45980.127020717591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45980.127020717591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45980.127020717591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45980.127020717591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45980.127020717591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45980.127020717591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45980.127020717591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45980.127020717591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45980.127020717591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45980.127020717591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45980.127020717591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45980.127020717591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45980.127020717591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45980.127020717591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45980.127020717591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45980.127020717591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45980.127020717591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45980.127020717591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45980.127020717591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45980.127020717591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45980.127020717591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45980.127020717591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45980.127020717591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45980.127020717591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45980.127020717591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45980.127020717591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45980.127020717591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45980.127020717591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45980.127020717591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45980.127020717591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45980.127020717591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45980.127020717591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45980.127020717591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45980.127020717591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45980.127020717591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45980.127020717591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45980.127020717591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45980.127020717591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45980.127020717591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45980.127020717591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45980.127020717591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45980.127020717591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45980.127020717591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45980.127020717591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45980.127020717591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45980.127020717591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45980.127020717591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45980.127020717591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45980.127020717591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45980.127020717591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45980.127020717591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45980.127020717591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45980.127020717591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45980.127020717591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45980.127020717591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45980.127020717591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45980.127020717591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45980.127020717591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45980.127020717591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45980.127020717591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45980.127020717591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45980.127020717591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45980.127020717591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45980.127020717591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45980.127020717591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45980.127020717591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45980.127020717591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45980.127020717591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45980.127020717591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45980.127020717591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45980.127020717591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45980.127020717591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45980.127020717591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45980.127020717591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45980.127020717591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45980.127020717591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45980.127020717591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45980.127020717591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45980.127020717591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45980.127020717591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45980.127020717591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45980.127020717591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45980.127020717591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45980.127020717591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45980.127020717591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45980.127020717591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45980.127020717591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45980.127020717591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45980.127020717591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45980.127020717591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45980.127020717591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45980.127020717591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45980.127020717591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45980.127020717591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45980.127020717591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45980.127020717591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45980.127020717591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45980.127020717591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45980.127020717591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45980.127020717591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45980.127020717591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45980.127020717591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45980.127020717591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45980.127020717591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45980.127020717591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45980.127020717591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45980.127020717591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45980.127020717591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45980.127020717591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45980.127020717591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45980.127020717591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45980.127020717591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45980.127020717591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45980.127020717591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45980.127020717591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45980.127020717591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45980.127020717591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45980.127020717591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45980.127020717591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45980.127020717591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45980.127020717591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45980.127020717591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45980.127020717591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45980.127020717591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45980.127020717591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45980.127020717591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45980.127020717591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45980.127020717591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45980.127020717591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45980.127020717591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45980.127020717591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45980.127020717591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45980.127020717591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45980.127020717591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45980.127020717591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45980.127020717591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45980.127020717591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45980.127020717591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45980.127020717591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45980.127020717591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45980.127020717591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45980.127020717591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45980.127020717591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45980.127020717591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45980.127020717591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45980.127020717591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45980.127020717591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45980.127020717591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45980.127020717591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45980.127020717591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45980.127020717591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45980.127020717591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45980.127020717591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45980.127020717591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45980.127020717591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45980.127020717591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45980.127020717591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45980.127020717591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45980.127020717591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45980.127020717591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45980.127020717591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45980.127020717591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45980.127020717591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45980.127020717591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45980.127020717591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45980.127020717591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45980.127020717591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45980.127020717591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45980.127020717591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45980.127020717591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45980.127020717591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45980.127020717591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45980.127020717591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45980.127020717591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45980.127020717591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45980.127020717591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45980.127020717591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45980.127020717591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45980.127020717591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45980.127020717591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45980.127020717591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45980.127020717591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45980.127020717591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45980.127020717591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45980.127020717591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45980.127020717591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45980.127020717591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45980.127020717591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45980.127020717591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45980.127020717591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45980.127020717591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45980.127020717591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45980.127020717591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45980.127020717591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45980.127020717591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45980.127020717591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45980.127020717591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45980.127020717591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45980.127020717591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45980.127020717591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45980.127020717591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45980.127020717591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45980.127020717591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45980.127020717591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45980.127020717591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45980.127020717591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45980.127020717591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45980.127020717591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45980.127020717591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45980.127020717591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45980.127020717591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45980.127020717591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45980.127020717591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45980.127020717591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45980.127020717591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45980.127020717591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45980.127020717591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45980.127020717591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45980.127020717591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45980.127020717591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45980.127020717591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45980.127020717591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45980.127020717591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45980.127020717591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45980.127020717591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45980.127020717591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45980.127020717591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45980.127020717591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45980.127020717591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45980.127020717591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45980.127020717591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45980.127020717591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45980.127020717591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45980.127020717591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45980.127020717591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45980.127020717591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45980.127020717591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45980.127020717591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45980.127020717591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45980.127020717591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45980.127020717591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45980.127020717591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45980.127020717591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45980.127020717591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45980.127020717591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45980.127020717591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45980.127020717591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45980.127020717591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45980.127020717591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45980.127020717591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45980.127020717591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45980.127020717591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45980.127020717591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45980.127020717591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45980.127020717591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45980.127020717591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45980.127020717591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45980.127020717591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45980.127020717591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45980.127020717591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45980.127020717591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45980.127020717591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45980.127020717591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45980.127020717591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45980.127020717591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45980.127020717591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45980.127020717591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45980.127020717591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45980.127020717591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45980.127020717591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45980.127020717591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45980.127020717591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45980.127020717591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45980.127020717591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45980.127020717591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45980.127020717591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45980.127020717591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45980.127020717591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45980.127020717591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45980.127020717591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45980.127020717591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45980.127020717591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45980.127020717591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45980.127020717591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45980.127020717591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45980.127020717591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45980.127020717591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45980.127020717591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45980.127020717591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45980.127020717591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45980.127020717591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45980.127020717591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45980.127020717591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45980.127020717591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45980.127020717591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45980.127020717591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45980.127020717591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45980.127020717591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45980.127020717591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45980.127020717591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45980.127020717591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45980.127020717591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45980.127020717591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45980.127020717591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45980.127020717591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45980.127020717591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45980.127020717591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45980.127020717591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45980.127020717591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45980.127020717591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45980.127020717591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45980.127020717591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45980.127020717591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45980.127020717591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45980.127020717591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45980.127020717591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45980.127020717591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45980.127020717591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45980.127020717591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45980.127020717591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45980.127020717591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45980.127020717591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45980.127020717591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45980.127020717591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45980.127020717591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45980.127020717591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45980.127020717591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45980.127020717591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45980.127020717591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45980.127020717591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45980.127020717591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45980.127020717591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45980.127020717591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45980.127020717591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45980.127020717591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45980.127020717591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45980.127020717591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45980.127020717591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45980.127020717591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45980.127020717591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45980.127020717591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45980.127020717591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45980.127020717591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45980.127020717591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45980.127020717591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45980.127020717591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45980.127020717591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45980.127020717591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45980.127020717591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45980.127020717591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45980.127020717591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45980.127020717591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45980.127020717591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45980.127020717591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45980.127020717591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45980.127020717591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45980.127020717591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45980.127020717591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45980.127020717591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45980.127020717591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45980.127020717591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45980.127020717591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45980.127020717591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45980.127020717591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45980.127020717591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45980.127020717591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45980.127020717591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45980.127020717591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45980.127020717591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45980.127020717591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45980.127020717591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45980.127020717591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45980.127020717591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45980.127020717591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45980.127020717591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45980.127020717591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45980.127020717591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45980.127020717591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45980.127020717591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45980.127020717591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45980.127020717591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45980.127020717591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45980.127020717591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45980.127020717591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45980.127020717591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45980.127020717591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45980.127020717591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45980.127020717591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45980.127020717591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45980.127020717591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45980.127020717591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45980.127020717591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45980.127020717591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45980.127020717591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45980.127020717591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45980.127020717591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45980.127020717591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45980.127020717591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45980.127020717591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45980.127020717591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45980.127020717591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45980.127020717591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45980.127020717591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45980.127020717591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45980.127020717591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45980.127020717591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45980.127020717591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45980.127020717591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45980.127020717591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45980.127020717591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45980.127020717591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45980.127020717591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45980.127020717591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45980.127020717591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45980.127020717591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45980.127020717591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45980.127020717591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45980.127020717591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45980.127020717591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45980.127020717591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45980.127020717591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45980.127020717591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45980.127020717591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45980.127020717591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45980.127020717591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45980.127020717591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45980.127020717591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45980.127020717591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45980.127020717591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45980.127020717591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45980.127020717591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45980.127020717591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45980.127020717591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45980.127020717591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45980.127020717591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45980.127020717591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45980.127020717591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45980.127020717591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45980.127020717591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45980.127020717591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45980.127020717591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45980.127020717591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45980.127020717591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45980.127020717591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45980.127020717591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45980.127020717591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45980.127020717591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45980.127020717591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45980.127020717591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45980.127020717591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45980.127020717591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45980.127020717591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45980.127020717591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45980.127020717591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45980.127020717591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45980.127020717591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45980.127020717591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45980.127020717591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45980.127020717591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45980.127020717591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45980.127020717591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45980.127020717591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45980.127020717591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45980.127020717591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45980.127020717591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45980.127020717591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45980.127020717591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45980.127020717591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45980.127020717591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45980.127020717591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45980.127020717591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45980.127020717591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45980.127020717591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45980.127020717591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45980.127020717591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45980.127020717591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45980.127020717591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45980.127020717591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45980.127020717591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45980.127020717591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45980.127020717591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45980.127020717591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45980.127020717591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45980.127020717591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45980.127020717591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45980.127020717591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45980.127020717591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45980.127020717591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45980.127020717591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45980.127020717591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45980.127020717591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45980.127020717591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45980.127020717591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45980.127020717591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45980.127020717591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45980.127020717591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45980.127020717591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45980.127020717591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45980.127020717591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45980.127020717591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45980.127020717591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45980.127020717591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45980.127020717591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45980.127020717591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45980.127020717591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45980.127020717591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45980.127020717591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45980.127020717591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45980.127020717591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45980.127020717591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45980.127020717591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45980.127020717591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45980.127020717591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45980.127020717591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45980.127020717591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45980.127020717591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45980.127020717591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45980.127020717591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45980.127020717591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45980.127020717591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45980.127020717591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45980.127020717591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45980.127020717591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45980.127020717591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45980.127020717591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45980.127020717591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45980.127020717591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45980.127020717591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45980.127020717591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45980.127020717591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45980.127020717591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45980.127020717591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45980.127020717591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45980.127020717591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45980.127020717591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45980.127020717591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45980.127020717591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45980.127020717591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45980.127020717591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45980.127020717591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45980.127020717591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45980.127020717591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45980.127020717591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45980.127020717591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45980.127020717591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45980.127020717591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45980.127020717591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45980.127020717591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45980.127020717591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45980.127020717591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45980.127020717591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45980.127020717591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45980.127020717591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45980.127020717591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45980.127020717591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45980.127020717591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45980.127020717591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45980.127020717591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45980.127020717591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45980.127020717591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45980.127020717591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45980.127020717591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45980.127020717591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45980.127020717591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45980.127020717591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45980.127020717591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45980.127020717591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45980.127020717591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45980.127020717591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45980.127020717591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45980.127020717591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45980.127020717591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45980.127020717591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45980.127020717591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45980.127020717591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45980.127020717591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45980.127020717591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45980.127020717591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45980.127020717591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45980.127020717591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45980.127020717591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45980.127020717591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45980.127020717591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45980.127020717591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45980.127020717591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45980.127020717591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45980.127020717591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45980.127020717591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45980.127020717591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45980.127020717591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45980.127020717591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45980.127020717591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45980.127020717591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45980.127020717591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45980.127020717591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45980.127020717591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45980.127020717591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45980.127020717591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45980.127020717591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45980.127020717591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45980.127020717591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45980.127020717591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45980.127020717591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45980.127020717591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45980.127020717591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45980.127020717591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45980.127020717591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45980.127020717591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45980.127020717591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45980.127020717591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45980.127020717591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45980.127020717591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45980.127020717591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45980.127020717591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45980.127020717591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45980.127020717591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45980.127020717591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45980.127020717591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45980.127020717591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45980.127020717591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45980.127020717591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45980.127020717591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45980.127020717591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45980.127020717591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45980.127020717591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45980.127020717591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45980.127020717591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45980.127020717591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45980.127020717591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45980.127020717591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45980.127020717591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45980.127020717591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45980.127020717591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45980.127020717591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45980.127020717591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45980.127020717591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45980.127020717591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45980.127020717591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45980.127020717591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45980.127020717591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45980.127020717591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45980.127020717591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45980.127020717591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45980.127020717591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45980.127020717591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45980.127020717591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45980.127020717591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45980.127020717591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45980.127020717591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45980.127020717591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45980.127020717591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45980.127020717591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45980.127020717591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45980.127020717591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45980.127020717591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45980.127020717591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45980.127020717591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45980.127020717591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45980.127020717591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45980.127020717591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45980.127020717591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45980.127020717591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45980.127020717591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45980.127020717591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45980.127020717591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45980.127020717591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45980.127020717591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45980.127020717591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45980.127020717591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45980.127020717591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45980.127020717591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45980.127020717591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45980.127020717591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45980.127020717591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45980.127020717591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45980.127020717591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45980.127020717591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45980.127020717591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45980.127020717591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45980.127020717591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45980.127020717591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45980.127020717591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45980.127020717591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45980.127020717591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45980.127020717591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45980.127020717591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45980.127020717591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45980.127020717591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45980.127020717591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45980.127020717591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45980.127020717591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45980.127020717591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45980.127020717591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45980.127020717591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45980.127020717591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45980.127020717591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45980.127020717591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45980.127020717591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45980.127020717591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45980.127020717591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45980.127020717591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45980.127020717591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45980.127020717591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45980.127020717591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45980.127020717591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45980.127020717591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45980.127020717591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45980.127020717591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45980.127020717591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45980.127020717591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45980.127020717591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45980.127020717591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45980.127020717591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45980.127020717591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45980.127020717591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45980.127020717591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45980.127020717591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45980.127020717591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45980.127020717591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45980.127020717591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45980.127020717591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45980.127020717591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45980.127020717591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45980.127020717591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45980.127020717591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45980.127020717591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45980.127020717591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45980.127020717591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45980.127020717591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45980.127020717591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45980.127020717591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45980.127020717591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45980.127020717591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45980.127020717591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45980.127020717591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45980.127020717591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45980.127020717591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45980.127020717591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45980.127020717591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45980.127020717591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45980.127020717591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45980.127020717591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45980.127020717591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45980.127020717591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45980.127020717591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45980.127020717591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45980.127020717591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45980.127020717591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45980.127020717591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45980.127020717591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45980.127020717591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45980.127020717591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45980.127020717591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45980.127020717591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45980.127020717591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45980.127020717591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45980.127020717591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45980.127020717591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45980.127020717591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45980.127020717591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45980.127020717591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45980.127020717591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45980.127020717591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45980.127020717591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45980.127020717591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45980.127020717591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45980.127020717591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45980.127020717591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45980.127020717591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45980.127020717591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45980.127020717591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45980.127020717591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45980.127020717591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45980.127020717591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45980.127020717591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45980.127020717591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45980.127020717591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45980.127020717591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45980.127020717591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45980.127020717591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45980.127020717591</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276.64630312499503</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7.4138773146842141E-2</v>
      </c>
      <c r="H3" s="95">
        <v>45980.056087962963</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36293</v>
      </c>
      <c r="E4" s="94" t="s">
        <v>39021</v>
      </c>
      <c r="F4" s="95"/>
      <c r="G4" s="96">
        <f ca="1">IFERROR(NOW()-F4,"")</f>
        <v>45980.127020717591</v>
      </c>
      <c r="H4" s="95">
        <v>45980.114641203705</v>
      </c>
      <c r="I4" s="113" t="str">
        <f>IFERROR(VLOOKUP(D4,DB!A:F,6,0),"")</f>
        <v>Generator-SG</v>
      </c>
      <c r="J4" s="113" t="str">
        <f>IFERROR(VLOOKUP(D4,DB!A:G,7,0),"")</f>
        <v>No BB Shifted</v>
      </c>
      <c r="K4" s="97" t="s">
        <v>39112</v>
      </c>
      <c r="L4" s="91" t="str">
        <f>IFERROR(VLOOKUP(D4,DB!A:I,9,0),"")</f>
        <v>Latis</v>
      </c>
    </row>
    <row r="5" spans="1:16" ht="15" customHeight="1">
      <c r="A5" s="113"/>
      <c r="B5" s="113" t="str">
        <f>IFERROR(VLOOKUP(D5,DB!A:K,11,0),"")</f>
        <v/>
      </c>
      <c r="C5" s="93"/>
      <c r="D5" s="91"/>
      <c r="E5" s="94"/>
      <c r="F5" s="95"/>
      <c r="G5" s="96">
        <f ca="1">IFERROR(NOW()-F5,"")</f>
        <v>45980.127020717591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45980.127020717591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45980.127020717591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45980.127020717591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45980.127020717591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45980.127020717591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45980.127020717591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45980.127020717591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45980.127020717591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45980.127020717591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45980.127020717591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45980.127020717591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45980.127020717591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45980.127020717591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45980.127020717591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45980.127020717591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45980.127020717591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45980.127020717591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45980.127020717591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45980.127020717591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45980.127020717591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45980.127020717591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45980.127020717591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45980.127020717591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45980.127020717591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45980.127020717591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45980.127020717591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45980.127020717591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45980.127020717591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45980.127020717591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45980.127020717591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45980.127020717591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45980.127020717591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45980.127020717591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45980.127020717591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45980.127020717591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45980.127020717591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45980.127020717591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45980.127020717591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45980.127020717591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45980.127020717591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45980.127020717591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45980.127020717591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45980.127020717591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45980.127020717591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45980.127020717591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45980.127020717591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45980.127020717591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45980.127020717591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45980.127020717591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45980.127020717591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45980.127020717591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45980.127020717591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45980.127020717591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45980.127020717591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45980.127020717591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45980.127020717591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45980.127020717591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45980.127020717591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45980.127020717591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45980.127020717591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45980.127020717591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45980.127020717591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45980.127020717591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45980.127020717591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45980.127020717591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45980.127020717591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45980.127020717591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45980.127020717591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45980.127020717591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45980.127020717591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45980.127020717591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45980.127020717591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45980.127020717591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45980.127020717591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45980.127020717591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45980.127020717591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45980.127020717591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45980.127020717591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45980.127020717591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45980.127020717591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45980.127020717591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45980.127020717591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45980.127020717591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45980.127020717591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45980.127020717591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45980.127020717591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45980.127020717591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45980.127020717591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45980.127020717591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45980.127020717591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45980.127020717591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45980.127020717591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45980.127020717591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45980.127020717591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45980.127020717591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45980.127020717591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45980.127020717591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45980.127020717591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45980.127020717591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45980.127020717591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45980.127020717591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45980.127020717591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45980.127020717591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45980.127020717591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45980.127020717591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45980.127020717591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45980.127020717591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45980.127020717591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45980.127020717591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45980.127020717591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45980.127020717591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45980.127020717591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45980.127020717591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45980.127020717591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45980.127020717591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45980.127020717591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45980.127020717591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45980.127020717591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45980.127020717591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45980.127020717591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45980.127020717591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45980.127020717591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45980.127020717591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45980.127020717591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45980.127020717591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45980.127020717591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45980.127020717591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45980.127020717591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45980.127020717591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45980.127020717591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45980.127020717591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45980.127020717591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45980.127020717591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45980.127020717591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45980.127020717591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45980.127020717591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45980.127020717591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45980.127020717591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45980.127020717591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45980.127020717591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45980.127020717591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45980.127020717591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45980.127020717591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45980.127020717591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45980.127020717591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45980.127020717591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45980.127020717591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45980.127020717591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45980.127020717591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45980.127020717591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45980.127020717591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45980.127020717591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45980.127020717591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45980.127020717591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45980.127020717591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45980.127020717591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45980.127020717591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45980.127020717591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45980.127020717591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45980.127020717591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45980.127020717591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45980.127020717591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45980.127020717591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45980.127020717591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45980.127020717591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45980.127020717591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45980.127020717591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45980.127020717591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45980.127020717591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45980.127020717591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45980.127020717591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45980.127020717591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45980.127020717591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45980.127020717591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45980.127020717591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45980.127020717591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45980.127020717591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45980.127020717591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45980.127020717591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45980.127020717591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45980.127020717591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45980.127020717591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45980.127020717591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45980.127020717591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45980.127020717591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45980.127020717591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45980.127020717591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45980.127020717591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45980.127020717591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45980.127020717591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45980.127020717591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45980.127020717591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45980.127020717591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45980.127020717591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45980.127020717591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45980.127020717591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45980.127020717591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45980.127020717591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45980.127020717591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45980.127020717591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45980.127020717591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45980.127020717591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45980.127020717591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45980.127020717591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45980.127020717591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45980.127020717591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45980.127020717591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45980.127020717591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45980.127020717591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45980.127020717591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45980.127020717591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45980.127020717591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45980.127020717591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45980.127020717591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45980.127020717591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45980.127020717591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45980.127020717591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45980.127020717591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45980.127020717591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45980.127020717591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45980.127020717591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45980.127020717591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45980.127020717591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45980.127020717591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45980.127020717591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45980.127020717591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45980.127020717591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45980.127020717591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45980.127020717591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45980.127020717591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45980.127020717591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45980.127020717591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45980.127020717591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45980.127020717591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45980.127020717591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45980.127020717591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45980.127020717591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45980.127020717591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45980.127020717591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45980.127020717591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45980.127020717591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45980.127020717591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45980.127020717591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45980.127020717591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45980.127020717591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45980.127020717591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45980.127020717591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45980.127020717591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45980.127020717591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45980.127020717591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45980.127020717591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45980.127020717591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45980.127020717591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45980.127020717591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45980.127020717591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45980.127020717591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45980.127020717591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45980.127020717591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45980.127020717591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45980.127020717591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45980.127020717591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45980.127020717591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45980.127020717591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45980.127020717591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45980.127020717591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45980.127020717591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45980.127020717591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45980.127020717591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45980.127020717591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45980.127020717591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45980.127020717591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45980.127020717591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45980.127020717591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45980.127020717591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45980.127020717591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45980.127020717591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45980.127020717591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45980.127020717591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45980.127020717591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45980.127020717591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45980.127020717591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45980.127020717591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45980.127020717591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45980.127020717591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45980.127020717591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45980.127020717591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45980.127020717591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45980.127020717591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45980.127020717591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45980.127020717591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45980.127020717591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45980.127020717591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45980.127020717591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45980.127020717591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45980.127020717591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45980.127020717591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45980.127020717591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45980.127020717591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45980.127020717591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45980.127020717591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45980.127020717591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45980.127020717591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45980.127020717591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45980.127020717591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45980.127020717591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45980.127020717591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45980.127020717591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45980.127020717591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45980.127020717591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45980.127020717591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45980.127020717591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45980.127020717591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45980.127020717591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45980.127020717591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45980.127020717591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45980.127020717591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45980.127020717591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45980.127020717591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45980.127020717591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45980.127020717591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45980.127020717591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45980.127020717591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45980.127020717591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45980.127020717591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45980.127020717591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45980.127020717591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45980.127020717591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45980.127020717591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45980.127020717591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45980.127020717591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45980.127020717591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45980.127020717591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45980.127020717591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45980.127020717591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45980.127020717591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45980.127020717591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45980.127020717591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45980.127020717591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45980.127020717591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45980.127020717591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45980.127020717591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45980.127020717591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45980.127020717591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45980.127020717591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45980.127020717591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45980.127020717591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45980.127020717591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45980.127020717591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45980.127020717591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45980.127020717591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45980.127020717591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45980.127020717591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45980.127020717591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45980.127020717591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45980.127020717591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45980.127020717591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45980.127020717591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45980.127020717591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45980.127020717591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45980.127020717591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45980.127020717591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45980.127020717591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45980.127020717591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45980.127020717591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45980.127020717591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45980.127020717591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45980.127020717591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45980.127020717591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45980.127020717591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45980.127020717591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45980.127020717591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45980.127020717591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45980.127020717591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45980.127020717591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45980.127020717591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45980.127020717591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45980.127020717591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45980.127020717591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45980.127020717591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45980.127020717591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45980.127020717591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45980.127020717591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45980.127020717591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45980.127020717591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45980.127020717591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45980.127020717591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45980.127020717591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45980.127020717591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45980.127020717591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45980.127020717591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45980.127020717591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45980.127020717591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45980.127020717591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45980.127020717591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45980.127020717591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45980.127020717591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45980.127020717591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45980.127020717591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45980.127020717591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45980.127020717591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45980.127020717591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45980.127020717591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45980.127020717591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45980.127020717591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45980.127020717591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45980.127020717591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45980.127020717591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45980.127020717591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45980.127020717591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45980.127020717591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45980.127020717591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45980.127020717591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45980.127020717591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45980.127020717591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45980.127020717591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45980.127020717591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45980.127020717591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45980.127020717591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45980.127020717591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45980.127020717591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45980.127020717591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45980.127020717591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45980.127020717591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45980.127020717591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45980.127020717591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45980.127020717591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45980.127020717591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45980.127020717591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45980.127020717591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45980.127020717591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45980.127020717591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45980.127020717591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45980.127020717591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45980.127020717591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45980.127020717591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45980.127020717591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45980.127020717591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45980.127020717591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45980.127020717591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45980.127020717591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45980.127020717591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45980.127020717591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45980.127020717591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45980.127020717591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45980.127020717591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45980.127020717591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45980.127020717591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45980.127020717591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45980.127020717591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45980.127020717591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45980.127020717591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45980.127020717591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45980.127020717591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45980.127020717591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45980.127020717591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45980.127020717591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45980.127020717591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45980.127020717591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45980.127020717591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45980.127020717591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45980.127020717591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45980.127020717591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45980.127020717591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45980.127020717591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45980.127020717591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45980.127020717591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45980.127020717591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45980.127020717591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45980.127020717591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45980.127020717591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45980.127020717591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45980.127020717591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45980.127020717591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45980.127020717591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45980.127020717591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45980.127020717591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45980.127020717591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45980.127020717591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45980.127020717591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45980.127020717591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45980.127020717591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45980.127020717591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45980.127020717591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45980.127020717591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45980.127020717591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45980.127020717591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45980.127020717591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45980.127020717591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45980.127020717591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45980.127020717591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45980.127020717591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45980.127020717591</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45980.127020717591</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45980.127020717591</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45980.127020717591</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45980.127020717591</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88.294960532402911</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53.938143402774585</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31.465909606478817</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2.6122174768534023</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45980.127020717591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45980.127020717591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45980.127020717591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45980.127020717591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45980.127020717591</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45980.127020717591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45980.127020717591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45980.127020717591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45980.127020717591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45980.127020717591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45980.127020717591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45980.127020717591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45980.127020717591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45980.127020717591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45980.127020717591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45980.127020717591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45980.127020717591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45980.127020717591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45980.127020717591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45980.127020717591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45980.127020717591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45980.127020717591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45980.127020717591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45980.127020717591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45980.127020717591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45980.127020717591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45980.127020717591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45980.127020717591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45980.127020717591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45980.127020717591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45980.127020717591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45980.127020717591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45980.127020717591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45980.127020717591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45980.127020717591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45980.127020717591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45980.127020717591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45980.127020717591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45980.127020717591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45980.127020717591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45980.127020717591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45980.127020717591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45980.127020717591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45980.127020717591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45980.127020717591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45980.127020717591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45980.127020717591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45980.127020717591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45980.127020717591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45980.127020717591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45980.127020717591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45980.127020717591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45980.127020717591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45980.127020717591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45980.127020717591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45980.127020717591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45980.127020717591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45980.127020717591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45980.127020717591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45980.127020717591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45980.127020717591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45980.127020717591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45980.127020717591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45980.127020717591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45980.127020717591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45980.127020717591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45980.127020717591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45980.127020717591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45980.127020717591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45980.127020717591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45980.127020717591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45980.127020717591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45980.127020717591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45980.127020717591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45980.127020717591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45980.127020717591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45980.127020717591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45980.127020717591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45980.127020717591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45980.127020717591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45980.127020717591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45980.127020717591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45980.127020717591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45980.127020717591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45980.127020717591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45980.127020717591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45980.127020717591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45980.127020717591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45980.127020717591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45980.127020717591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45980.127020717591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45980.127020717591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45980.127020717591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45980.127020717591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45980.127020717591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45980.127020717591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45980.127020717591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45980.127020717591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45980.127020717591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45980.127020717591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45980.127020717591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45980.127020717591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45980.127020717591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45980.127020717591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45980.127020717591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45980.127020717591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45980.127020717591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45980.127020717591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45980.127020717591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45980.127020717591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45980.127020717591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45980.127020717591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45980.127020717591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45980.127020717591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45980.127020717591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45980.127020717591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45980.127020717591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45980.127020717591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45980.127020717591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45980.127020717591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45980.127020717591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45980.127020717591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45980.127020717591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45980.127020717591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45980.127020717591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45980.127020717591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45980.127020717591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45980.127020717591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45980.127020717591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45980.127020717591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45980.127020717591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45980.127020717591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45980.127020717591</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45980.127020717591</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45980.127020717591</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45980.127020717591</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45980.127020717591</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45980.127020717591</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45980.127020717591</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45980.127020717591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45980.127020717591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45980.127020717591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45980.127020717591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45980.127020717591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45980.127020717591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45980.127020717591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45980.127020717591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45980.127020717591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45980.127020717591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45980.127020717591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45980.127020717591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45980.127020717591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45980.127020717591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45980.127020717591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45980.127020717591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45980.127020717591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45980.127020717591</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45980.127020717591</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45980.127020717591</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45980.127020717591</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45980.127020717591</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8"/>
  <sheetViews>
    <sheetView tabSelected="1"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35644</v>
      </c>
      <c r="E2" s="109" t="s">
        <v>39021</v>
      </c>
      <c r="F2" s="121">
        <v>45979.989155092589</v>
      </c>
      <c r="G2" s="104">
        <f t="shared" ref="G2:G34" ca="1" si="0">IFERROR(NOW()-F2,"-")</f>
        <v>0.13786562500172295</v>
      </c>
      <c r="H2" s="121">
        <v>45979.989120370374</v>
      </c>
      <c r="I2" s="119" t="str">
        <f>IFERROR(VLOOKUP(D2,DB!A:F,6,0),"")</f>
        <v>SCECO</v>
      </c>
      <c r="J2" s="119" t="str">
        <f>IFERROR(VLOOKUP(D2,DB!A:G,7,0),"")</f>
        <v>Good</v>
      </c>
      <c r="K2" s="122" t="s">
        <v>39122</v>
      </c>
      <c r="L2" s="123" t="str">
        <f>IFERROR(VLOOKUP(D2,DB!A:I,9,0),"")</f>
        <v>Latis</v>
      </c>
    </row>
    <row r="3" spans="1:16382" ht="31.5" customHeight="1">
      <c r="A3" s="118" t="s">
        <v>39123</v>
      </c>
      <c r="B3" s="119" t="str">
        <f>IFERROR(VLOOKUP(D3,DB!A:K,11,0),"")</f>
        <v>R6</v>
      </c>
      <c r="C3" s="120">
        <v>1</v>
      </c>
      <c r="D3" s="119" t="s">
        <v>30280</v>
      </c>
      <c r="E3" s="109" t="s">
        <v>39021</v>
      </c>
      <c r="F3" s="121"/>
      <c r="G3" s="104">
        <f t="shared" ca="1" si="0"/>
        <v>45980.127020717591</v>
      </c>
      <c r="H3" s="121">
        <v>45980.019236111111</v>
      </c>
      <c r="I3" s="119" t="str">
        <f>IFERROR(VLOOKUP(D3,DB!A:F,6,0),"")</f>
        <v>SCECO</v>
      </c>
      <c r="J3" s="119" t="str">
        <f>IFERROR(VLOOKUP(D3,DB!A:G,7,0),"")</f>
        <v>Dead+No BB Design</v>
      </c>
      <c r="K3" s="122" t="s">
        <v>39124</v>
      </c>
      <c r="L3" s="123" t="str">
        <f>IFERROR(VLOOKUP(D3,DB!A:I,9,0),"")</f>
        <v>Latis</v>
      </c>
    </row>
    <row r="4" spans="1:16382" ht="31.5" customHeight="1">
      <c r="A4" s="118" t="s">
        <v>39125</v>
      </c>
      <c r="B4" s="119" t="str">
        <f>IFERROR(VLOOKUP(D4,DB!A:K,11,0),"")</f>
        <v>R6</v>
      </c>
      <c r="C4" s="120">
        <v>3</v>
      </c>
      <c r="D4" s="119" t="s">
        <v>38969</v>
      </c>
      <c r="E4" s="109" t="s">
        <v>39021</v>
      </c>
      <c r="F4" s="121">
        <v>45980.09888888889</v>
      </c>
      <c r="G4" s="104">
        <f t="shared" ca="1" si="0"/>
        <v>2.8131828701589257E-2</v>
      </c>
      <c r="H4" s="121">
        <v>45980.098854166667</v>
      </c>
      <c r="I4" s="119" t="str">
        <f>IFERROR(VLOOKUP(D4,DB!A:F,6,0),"")</f>
        <v>SCECO</v>
      </c>
      <c r="J4" s="119" t="str">
        <f>IFERROR(VLOOKUP(D4,DB!A:G,7,0),"")</f>
        <v>Vandalized</v>
      </c>
      <c r="K4" s="122"/>
      <c r="L4" s="123" t="str">
        <f>IFERROR(VLOOKUP(D4,DB!A:I,9,0),"")</f>
        <v>Latis</v>
      </c>
    </row>
    <row r="5" spans="1:16382" ht="31.5" customHeight="1">
      <c r="A5" s="118"/>
      <c r="B5" s="119" t="str">
        <f>IFERROR(VLOOKUP(D5,DB!A:K,11,0),"")</f>
        <v/>
      </c>
      <c r="C5" s="120"/>
      <c r="D5" s="119"/>
      <c r="E5" s="109"/>
      <c r="F5" s="121"/>
      <c r="G5" s="104">
        <f t="shared" ca="1" si="0"/>
        <v>45980.127020717591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45980.127020717591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45980.127020717591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45980.127020717591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45980.127020717591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45980.127020717591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45980.127020717591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45980.127020717591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45980.127020717591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45980.127020717591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45980.127020717591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45980.127020717591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45980.127020717591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45980.127020717591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45980.127020717591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45980.127020717591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45980.127020717591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45980.127020717591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45980.127020717591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45980.127020717591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45980.127020717591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45980.127020717591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45980.127020717591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45980.127020717591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45980.127020717591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45980.127020717591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45980.127020717591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45980.127020717591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45980.127020717591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45980.127020717591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ref="G35:G68" ca="1" si="1">IFERROR(NOW()-F35,"-")</f>
        <v>45980.127020717591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45980.127020717591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45980.127020717591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45980.127020717591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45980.127020717591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45980.127020717591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45980.127020717591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45980.127020717591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45980.127020717591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45980.127020717591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45980.127020717591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45980.127020717591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45980.127020717591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45980.127020717591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45980.127020717591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45980.127020717591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45980.127020717591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45980.127020717591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45980.127020717591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45980.127020717591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45980.127020717591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45980.127020717591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45980.127020717591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45980.127020717591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45980.127020717591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45980.127020717591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45980.127020717591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45980.127020717591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45980.127020717591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45980.127020717591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45980.127020717591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45980.127020717591</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45980.127020717591</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45980.127020717591</v>
      </c>
      <c r="H68" s="121"/>
      <c r="I68" s="119" t="str">
        <f>IFERROR(VLOOKUP(D68,DB!A:F,6,0),"")</f>
        <v/>
      </c>
      <c r="J68" s="119" t="str">
        <f>IFERROR(VLOOKUP(D68,DB!A:G,7,0),"")</f>
        <v/>
      </c>
      <c r="K68" s="122"/>
      <c r="L68" s="123" t="str">
        <f>IFERROR(VLOOKUP(D68,DB!A:I,9,0),"")</f>
        <v/>
      </c>
    </row>
  </sheetData>
  <dataValidations count="2">
    <dataValidation allowBlank="1" showInputMessage="1" showErrorMessage="1" sqref="E1" xr:uid="{9E1BC488-8814-4F8A-8DBE-742B3278AB71}"/>
    <dataValidation type="list" allowBlank="1" showInputMessage="1" showErrorMessage="1" sqref="E2:E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2025-11-19T00:04:10Z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